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C8A0D43E-B773-4D53-8EF1-9E1D2C1543EC}" xr6:coauthVersionLast="47" xr6:coauthVersionMax="47" xr10:uidLastSave="{00000000-0000-0000-0000-000000000000}"/>
  <bookViews>
    <workbookView xWindow="-108" yWindow="-108" windowWidth="23256" windowHeight="13896" xr2:uid="{5D80595D-2997-436D-8A22-18959718F08B}"/>
  </bookViews>
  <sheets>
    <sheet name="明細書" sheetId="5" r:id="rId1"/>
    <sheet name="DB" sheetId="6" state="hidden" r:id="rId2"/>
  </sheets>
  <definedNames>
    <definedName name="_xlnm.Print_Area" localSheetId="0">明細書!$A$1:$BJ$67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5" i="5" l="1"/>
  <c r="AY64" i="5"/>
  <c r="AY63" i="5"/>
  <c r="AY61" i="5"/>
  <c r="AY60" i="5"/>
  <c r="AY59" i="5"/>
  <c r="AY58" i="5"/>
  <c r="AY57" i="5"/>
  <c r="AY56" i="5"/>
  <c r="AY62" i="5"/>
  <c r="R23" i="5"/>
  <c r="R21" i="5"/>
  <c r="R19" i="5"/>
  <c r="AY66" i="5" l="1"/>
  <c r="AY34" i="5"/>
  <c r="AY51" i="5"/>
  <c r="AY50" i="5"/>
  <c r="AY49" i="5"/>
  <c r="AY48" i="5"/>
  <c r="AY47" i="5"/>
  <c r="AY46" i="5"/>
  <c r="AY45" i="5"/>
  <c r="AY44" i="5"/>
  <c r="AY43" i="5"/>
  <c r="AY42" i="5"/>
  <c r="AY37" i="5"/>
  <c r="AY36" i="5"/>
  <c r="AY33" i="5"/>
  <c r="AY32" i="5"/>
  <c r="AY31" i="5"/>
  <c r="AY30" i="5"/>
  <c r="AY29" i="5"/>
  <c r="AY28" i="5"/>
  <c r="AY52" i="5" l="1"/>
  <c r="BA21" i="5" s="1"/>
  <c r="BA23" i="5"/>
  <c r="AY38" i="5"/>
  <c r="BA19" i="5" s="1"/>
  <c r="V19" i="5"/>
  <c r="E15" i="5"/>
  <c r="E16" i="5"/>
  <c r="E17" i="5"/>
  <c r="BA14" i="5" l="1"/>
  <c r="BA11" i="5"/>
  <c r="BA16" i="5"/>
  <c r="BA9" i="5" s="1"/>
</calcChain>
</file>

<file path=xl/sharedStrings.xml><?xml version="1.0" encoding="utf-8"?>
<sst xmlns="http://schemas.openxmlformats.org/spreadsheetml/2006/main" count="113" uniqueCount="94">
  <si>
    <t>小型旅客船等の安全・安心確保推進事業補助金</t>
    <phoneticPr fontId="3"/>
  </si>
  <si>
    <t>浸水警報装置・排水設備</t>
    <phoneticPr fontId="3"/>
  </si>
  <si>
    <t>用</t>
    <rPh sb="0" eb="1">
      <t>ヨウ</t>
    </rPh>
    <phoneticPr fontId="3"/>
  </si>
  <si>
    <t xml:space="preserve">①船舶名　　　　　　 </t>
    <rPh sb="1" eb="4">
      <t>センパクメイ</t>
    </rPh>
    <phoneticPr fontId="3"/>
  </si>
  <si>
    <t>←船舶名を入力してください。</t>
    <rPh sb="1" eb="4">
      <t>センパクメイ</t>
    </rPh>
    <rPh sb="5" eb="7">
      <t>ニュウリョク</t>
    </rPh>
    <phoneticPr fontId="3"/>
  </si>
  <si>
    <t>　　【　⑭　＋　⑮　】</t>
    <phoneticPr fontId="3"/>
  </si>
  <si>
    <t>②船舶番号</t>
    <rPh sb="1" eb="3">
      <t>センパク</t>
    </rPh>
    <rPh sb="3" eb="5">
      <t>バンゴウ</t>
    </rPh>
    <phoneticPr fontId="3"/>
  </si>
  <si>
    <r>
      <t>⑯補助対象事業に要する経費</t>
    </r>
    <r>
      <rPr>
        <b/>
        <sz val="10"/>
        <color theme="1"/>
        <rFont val="Meiryo UI"/>
        <family val="3"/>
        <charset val="128"/>
      </rPr>
      <t>(税抜)</t>
    </r>
    <rPh sb="1" eb="7">
      <t>ホジョタイショウジギョウ</t>
    </rPh>
    <rPh sb="8" eb="9">
      <t>ヨウ</t>
    </rPh>
    <rPh sb="11" eb="13">
      <t>ケイヒ</t>
    </rPh>
    <phoneticPr fontId="3"/>
  </si>
  <si>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3"/>
  </si>
  <si>
    <t>　　【　⑪　+　⑫　+　⑬　】</t>
    <phoneticPr fontId="3"/>
  </si>
  <si>
    <r>
      <t>⑭本体経費合計金額</t>
    </r>
    <r>
      <rPr>
        <sz val="10"/>
        <color theme="1"/>
        <rFont val="Meiryo UI"/>
        <family val="3"/>
        <charset val="128"/>
      </rPr>
      <t>(税抜)　</t>
    </r>
    <r>
      <rPr>
        <sz val="11"/>
        <color theme="1"/>
        <rFont val="Meiryo UI"/>
        <family val="3"/>
        <charset val="128"/>
      </rPr>
      <t xml:space="preserve">
</t>
    </r>
    <r>
      <rPr>
        <sz val="9"/>
        <color theme="1"/>
        <rFont val="Meiryo UI"/>
        <family val="3"/>
        <charset val="128"/>
      </rPr>
      <t>　　【　⑪　+　⑫　】</t>
    </r>
    <phoneticPr fontId="3"/>
  </si>
  <si>
    <r>
      <t>⑮補助対象となる設置費用</t>
    </r>
    <r>
      <rPr>
        <sz val="10"/>
        <color theme="1"/>
        <rFont val="Meiryo UI"/>
        <family val="3"/>
        <charset val="128"/>
      </rPr>
      <t xml:space="preserve">(税抜)
</t>
    </r>
    <r>
      <rPr>
        <sz val="9"/>
        <color theme="1"/>
        <rFont val="Meiryo UI"/>
        <family val="3"/>
        <charset val="128"/>
      </rPr>
      <t>　　【　⑬と⑭の低い方の金額　】</t>
    </r>
    <rPh sb="1" eb="5">
      <t>ホジョタイショウ</t>
    </rPh>
    <rPh sb="8" eb="10">
      <t>セッチ</t>
    </rPh>
    <rPh sb="10" eb="12">
      <t>ヒヨウ</t>
    </rPh>
    <rPh sb="25" eb="26">
      <t>ヒク</t>
    </rPh>
    <rPh sb="27" eb="28">
      <t>ホウ</t>
    </rPh>
    <rPh sb="29" eb="31">
      <t>キンガク</t>
    </rPh>
    <phoneticPr fontId="3"/>
  </si>
  <si>
    <t>③申請用個数カウント</t>
    <rPh sb="1" eb="6">
      <t>シンセイヨウコスウ</t>
    </rPh>
    <phoneticPr fontId="3"/>
  </si>
  <si>
    <t>④個数</t>
    <rPh sb="1" eb="3">
      <t>コスウ</t>
    </rPh>
    <phoneticPr fontId="3"/>
  </si>
  <si>
    <t>⑤カウント</t>
    <phoneticPr fontId="3"/>
  </si>
  <si>
    <t>a</t>
    <phoneticPr fontId="3"/>
  </si>
  <si>
    <t>検知器（浸水センサー）</t>
    <rPh sb="4" eb="6">
      <t>シンスイ</t>
    </rPh>
    <phoneticPr fontId="3"/>
  </si>
  <si>
    <r>
      <t>⑪本体設備小計金額</t>
    </r>
    <r>
      <rPr>
        <sz val="10"/>
        <color theme="1"/>
        <rFont val="Meiryo UI"/>
        <family val="3"/>
        <charset val="128"/>
      </rPr>
      <t>(税抜)</t>
    </r>
    <rPh sb="5" eb="7">
      <t>ショウケイ</t>
    </rPh>
    <phoneticPr fontId="3"/>
  </si>
  <si>
    <t>b</t>
    <phoneticPr fontId="3"/>
  </si>
  <si>
    <t>警報盤（光と音で通知する機能を有するもの ）</t>
    <rPh sb="0" eb="3">
      <t>ケイホウバン</t>
    </rPh>
    <phoneticPr fontId="3"/>
  </si>
  <si>
    <r>
      <t>⑫付属設備小計金額</t>
    </r>
    <r>
      <rPr>
        <sz val="10"/>
        <color theme="1"/>
        <rFont val="Meiryo UI"/>
        <family val="3"/>
        <charset val="128"/>
      </rPr>
      <t>(税抜)</t>
    </r>
    <phoneticPr fontId="3"/>
  </si>
  <si>
    <t>c</t>
    <phoneticPr fontId="3"/>
  </si>
  <si>
    <t>排水設備（固定式／投込式 排水ポンプ）　</t>
    <rPh sb="0" eb="4">
      <t>ハイスイセツビ</t>
    </rPh>
    <rPh sb="7" eb="8">
      <t>シキ</t>
    </rPh>
    <rPh sb="11" eb="12">
      <t>シキ</t>
    </rPh>
    <phoneticPr fontId="1"/>
  </si>
  <si>
    <r>
      <t>⑬設置費用小計金額</t>
    </r>
    <r>
      <rPr>
        <b/>
        <sz val="10"/>
        <color theme="1"/>
        <rFont val="Meiryo UI"/>
        <family val="3"/>
        <charset val="128"/>
      </rPr>
      <t>(税抜)</t>
    </r>
    <phoneticPr fontId="3"/>
  </si>
  <si>
    <t>⑧本体設備</t>
    <rPh sb="1" eb="5">
      <t>ホンタイセツビ</t>
    </rPh>
    <phoneticPr fontId="3"/>
  </si>
  <si>
    <t>No</t>
    <phoneticPr fontId="3"/>
  </si>
  <si>
    <t>本体区分</t>
    <rPh sb="0" eb="4">
      <t>ホンタイクブン</t>
    </rPh>
    <phoneticPr fontId="3"/>
  </si>
  <si>
    <t>メーカー</t>
    <phoneticPr fontId="3"/>
  </si>
  <si>
    <t>品名</t>
    <rPh sb="0" eb="2">
      <t>ヒンメイ</t>
    </rPh>
    <phoneticPr fontId="3"/>
  </si>
  <si>
    <t>型番</t>
    <rPh sb="0" eb="2">
      <t>カタバン</t>
    </rPh>
    <phoneticPr fontId="3"/>
  </si>
  <si>
    <t>単価
(税抜)</t>
    <rPh sb="0" eb="2">
      <t>タンカ</t>
    </rPh>
    <rPh sb="4" eb="6">
      <t>ゼイヌ</t>
    </rPh>
    <phoneticPr fontId="3"/>
  </si>
  <si>
    <t>数量</t>
    <rPh sb="0" eb="2">
      <t>スウリョウ</t>
    </rPh>
    <phoneticPr fontId="3"/>
  </si>
  <si>
    <t>金額
（税抜）</t>
    <rPh sb="0" eb="2">
      <t>キンガク</t>
    </rPh>
    <rPh sb="4" eb="6">
      <t>ゼイヌ</t>
    </rPh>
    <phoneticPr fontId="3"/>
  </si>
  <si>
    <t>備考</t>
    <rPh sb="0" eb="2">
      <t>ビコウ</t>
    </rPh>
    <phoneticPr fontId="3"/>
  </si>
  <si>
    <t>警報盤（光と音で通知する機能を有するもの ）</t>
    <rPh sb="0" eb="2">
      <t>ケイホウ</t>
    </rPh>
    <rPh sb="2" eb="3">
      <t>バン</t>
    </rPh>
    <phoneticPr fontId="3"/>
  </si>
  <si>
    <t>⑪</t>
    <phoneticPr fontId="3"/>
  </si>
  <si>
    <t>本体設備小計金額(税抜)</t>
    <rPh sb="0" eb="4">
      <t>ホンタイセツビ</t>
    </rPh>
    <rPh sb="4" eb="8">
      <t>ショウケイキンガク</t>
    </rPh>
    <rPh sb="9" eb="11">
      <t>ゼイヌ</t>
    </rPh>
    <phoneticPr fontId="3"/>
  </si>
  <si>
    <t>付属設備区分</t>
    <rPh sb="0" eb="6">
      <t>フゾクセツビクブン</t>
    </rPh>
    <phoneticPr fontId="3"/>
  </si>
  <si>
    <t>⑫</t>
    <phoneticPr fontId="3"/>
  </si>
  <si>
    <t>付属設備小計金額(税抜)</t>
    <rPh sb="0" eb="4">
      <t>フゾクセツビ</t>
    </rPh>
    <rPh sb="4" eb="8">
      <t>ショウケイキンガク</t>
    </rPh>
    <rPh sb="9" eb="11">
      <t>ゼイヌ</t>
    </rPh>
    <phoneticPr fontId="3"/>
  </si>
  <si>
    <t>⑩設置費用</t>
    <rPh sb="1" eb="3">
      <t>セッチ</t>
    </rPh>
    <rPh sb="3" eb="5">
      <t>ヒヨウ</t>
    </rPh>
    <phoneticPr fontId="3"/>
  </si>
  <si>
    <t>設置費区分</t>
    <rPh sb="0" eb="2">
      <t>セッチ</t>
    </rPh>
    <rPh sb="2" eb="3">
      <t>ヒ</t>
    </rPh>
    <rPh sb="3" eb="5">
      <t>クブン</t>
    </rPh>
    <phoneticPr fontId="3"/>
  </si>
  <si>
    <r>
      <t xml:space="preserve">品名
</t>
    </r>
    <r>
      <rPr>
        <sz val="8"/>
        <color theme="1"/>
        <rFont val="Meiryo UI"/>
        <family val="3"/>
        <charset val="128"/>
      </rPr>
      <t>(部材費のみ)</t>
    </r>
    <rPh sb="0" eb="2">
      <t>ヒンメイ</t>
    </rPh>
    <rPh sb="4" eb="6">
      <t>ブザイ</t>
    </rPh>
    <rPh sb="6" eb="7">
      <t>ヒ</t>
    </rPh>
    <phoneticPr fontId="3"/>
  </si>
  <si>
    <r>
      <t xml:space="preserve">型番
</t>
    </r>
    <r>
      <rPr>
        <sz val="8"/>
        <color theme="1"/>
        <rFont val="Meiryo UI"/>
        <family val="3"/>
        <charset val="128"/>
      </rPr>
      <t>(部材費のみ)</t>
    </r>
    <rPh sb="0" eb="2">
      <t>カタバン</t>
    </rPh>
    <phoneticPr fontId="3"/>
  </si>
  <si>
    <t>⑬</t>
    <phoneticPr fontId="3"/>
  </si>
  <si>
    <t>設置費用小計金額(税抜)</t>
    <rPh sb="0" eb="4">
      <t>セッチヒヨウ</t>
    </rPh>
    <rPh sb="4" eb="8">
      <t>ショウケイキンガク</t>
    </rPh>
    <rPh sb="9" eb="11">
      <t>ゼイヌ</t>
    </rPh>
    <phoneticPr fontId="3"/>
  </si>
  <si>
    <t>設備名称</t>
    <rPh sb="0" eb="4">
      <t>セツビメイショウ</t>
    </rPh>
    <phoneticPr fontId="3"/>
  </si>
  <si>
    <t>浸水警報装置・排水設備用</t>
    <rPh sb="11" eb="12">
      <t>ヨウ</t>
    </rPh>
    <phoneticPr fontId="3"/>
  </si>
  <si>
    <t>本体設備明細選択肢</t>
    <rPh sb="0" eb="4">
      <t>ホンタイセツビ</t>
    </rPh>
    <rPh sb="4" eb="6">
      <t>メイサイ</t>
    </rPh>
    <rPh sb="6" eb="9">
      <t>センタクシ</t>
    </rPh>
    <phoneticPr fontId="3"/>
  </si>
  <si>
    <t>個数カウント</t>
  </si>
  <si>
    <t>上限金額</t>
  </si>
  <si>
    <t>1個</t>
    <rPh sb="1" eb="2">
      <t>コ</t>
    </rPh>
    <phoneticPr fontId="3"/>
  </si>
  <si>
    <t>2個</t>
    <rPh sb="1" eb="2">
      <t>コ</t>
    </rPh>
    <phoneticPr fontId="3"/>
  </si>
  <si>
    <t>3個以上</t>
    <rPh sb="1" eb="4">
      <t>コイジョウ</t>
    </rPh>
    <phoneticPr fontId="3"/>
  </si>
  <si>
    <t>付属設備明細選択肢</t>
    <rPh sb="0" eb="4">
      <t>フゾクセツビ</t>
    </rPh>
    <rPh sb="4" eb="6">
      <t>メイサイ</t>
    </rPh>
    <rPh sb="6" eb="9">
      <t>センタクシ</t>
    </rPh>
    <phoneticPr fontId="3"/>
  </si>
  <si>
    <t>ポンプ操作盤</t>
    <phoneticPr fontId="3"/>
  </si>
  <si>
    <t>スイッチ</t>
    <phoneticPr fontId="3"/>
  </si>
  <si>
    <t>ホース</t>
    <phoneticPr fontId="3"/>
  </si>
  <si>
    <t>取付台</t>
    <phoneticPr fontId="3"/>
  </si>
  <si>
    <t>その他</t>
    <phoneticPr fontId="3"/>
  </si>
  <si>
    <t>↑上記の⑬の金額を申請システムに入力してください。↑</t>
    <rPh sb="1" eb="3">
      <t>ジョウキ</t>
    </rPh>
    <rPh sb="6" eb="8">
      <t>キンガク</t>
    </rPh>
    <rPh sb="9" eb="11">
      <t>シンセイ</t>
    </rPh>
    <rPh sb="16" eb="18">
      <t>ニュウリョク</t>
    </rPh>
    <phoneticPr fontId="3"/>
  </si>
  <si>
    <r>
      <t>⑨付属設備　</t>
    </r>
    <r>
      <rPr>
        <sz val="10"/>
        <color theme="1"/>
        <rFont val="Meiryo UI"/>
        <family val="3"/>
        <charset val="128"/>
      </rPr>
      <t>（区分で「その他」を選択した設備を申請する場合は、備考に設備の概要を記載してください）</t>
    </r>
    <rPh sb="1" eb="3">
      <t>フゾク</t>
    </rPh>
    <rPh sb="3" eb="5">
      <t>セツビ</t>
    </rPh>
    <rPh sb="7" eb="9">
      <t>クブン</t>
    </rPh>
    <rPh sb="13" eb="14">
      <t>タ</t>
    </rPh>
    <rPh sb="16" eb="18">
      <t>センタク</t>
    </rPh>
    <rPh sb="20" eb="22">
      <t>セツビ</t>
    </rPh>
    <rPh sb="23" eb="25">
      <t>シンセイ</t>
    </rPh>
    <rPh sb="27" eb="29">
      <t>バアイ</t>
    </rPh>
    <rPh sb="31" eb="33">
      <t>ビコウ</t>
    </rPh>
    <rPh sb="34" eb="36">
      <t>セツビ</t>
    </rPh>
    <rPh sb="37" eb="39">
      <t>ガイヨウ</t>
    </rPh>
    <rPh sb="40" eb="42">
      <t>キサイ</t>
    </rPh>
    <phoneticPr fontId="3"/>
  </si>
  <si>
    <t>なお、消費税分が加算された金額が補助上限金額を上回る場合は、上限金額にて給付決定いたします。</t>
    <phoneticPr fontId="3"/>
  </si>
  <si>
    <t>Ver1.0</t>
    <phoneticPr fontId="3"/>
  </si>
  <si>
    <t>実績報告明細書</t>
    <phoneticPr fontId="3"/>
  </si>
  <si>
    <t>⑰支出実績額(税抜)</t>
    <phoneticPr fontId="3"/>
  </si>
  <si>
    <t>↓下記の⑯、⑰の金額を申請システムに入力してください。↓</t>
    <rPh sb="1" eb="3">
      <t>カキ</t>
    </rPh>
    <rPh sb="8" eb="10">
      <t>キンガク</t>
    </rPh>
    <rPh sb="11" eb="13">
      <t>シンセイ</t>
    </rPh>
    <rPh sb="18" eb="20">
      <t>ニュウリョク</t>
    </rPh>
    <phoneticPr fontId="3"/>
  </si>
  <si>
    <t>↓金額は全て税抜で入力してください（領収書の内容を転記してください）↓</t>
    <rPh sb="1" eb="3">
      <t>キンガク</t>
    </rPh>
    <rPh sb="4" eb="5">
      <t>スベ</t>
    </rPh>
    <rPh sb="6" eb="8">
      <t>ゼイヌ</t>
    </rPh>
    <rPh sb="9" eb="11">
      <t>ニュウリョク</t>
    </rPh>
    <rPh sb="18" eb="21">
      <t>リョウシュウショ</t>
    </rPh>
    <rPh sb="22" eb="24">
      <t>ナイヨウ</t>
    </rPh>
    <rPh sb="25" eb="27">
      <t>テンキ</t>
    </rPh>
    <phoneticPr fontId="3"/>
  </si>
  <si>
    <t>↑上記の⑤の内容を申請システムに入力してください。</t>
    <rPh sb="6" eb="8">
      <t>ナイヨウ</t>
    </rPh>
    <phoneticPr fontId="3"/>
  </si>
  <si>
    <t>※免税事業者の場合、給付申請額（税抜）に対して、給付決定時に消費税分が自動的に加算されます。</t>
    <phoneticPr fontId="3"/>
  </si>
  <si>
    <t>↓金額は全て税抜で入力してください（領収書の内容を転記してください）↓</t>
    <rPh sb="1" eb="3">
      <t>キンガク</t>
    </rPh>
    <rPh sb="4" eb="5">
      <t>スベ</t>
    </rPh>
    <rPh sb="6" eb="8">
      <t>ゼイヌ</t>
    </rPh>
    <rPh sb="9" eb="11">
      <t>ニュウリョク</t>
    </rPh>
    <rPh sb="22" eb="24">
      <t>ナイヨウ</t>
    </rPh>
    <rPh sb="25" eb="27">
      <t>テンキ</t>
    </rPh>
    <phoneticPr fontId="3"/>
  </si>
  <si>
    <t xml:space="preserve">数量 </t>
    <rPh sb="0" eb="2">
      <t>スウリョウ</t>
    </rPh>
    <phoneticPr fontId="3"/>
  </si>
  <si>
    <t>人日
(人数×日数)</t>
    <phoneticPr fontId="3"/>
  </si>
  <si>
    <t>サンプル号</t>
    <rPh sb="4" eb="5">
      <t>ゴウ</t>
    </rPh>
    <phoneticPr fontId="2"/>
  </si>
  <si>
    <t>計測機器工業株式会社</t>
    <rPh sb="0" eb="2">
      <t>ケイソク</t>
    </rPh>
    <rPh sb="2" eb="4">
      <t>キキ</t>
    </rPh>
    <rPh sb="4" eb="6">
      <t>コウギョウ</t>
    </rPh>
    <rPh sb="6" eb="10">
      <t>カブシキガイシャ</t>
    </rPh>
    <phoneticPr fontId="3"/>
  </si>
  <si>
    <t>株式会社船舶機器製作所</t>
    <rPh sb="4" eb="6">
      <t>センパク</t>
    </rPh>
    <rPh sb="6" eb="8">
      <t>キキ</t>
    </rPh>
    <phoneticPr fontId="3"/>
  </si>
  <si>
    <t>株式会社ポンプ開発</t>
    <rPh sb="7" eb="9">
      <t>カイハツ</t>
    </rPh>
    <phoneticPr fontId="3"/>
  </si>
  <si>
    <t>レベルスイッチ</t>
  </si>
  <si>
    <t>警報機</t>
  </si>
  <si>
    <t>海水用水中ポンプ</t>
  </si>
  <si>
    <t>AB1234</t>
  </si>
  <si>
    <t>MN202301</t>
  </si>
  <si>
    <t>SF1234567</t>
  </si>
  <si>
    <t>ホース</t>
  </si>
  <si>
    <t>その他</t>
    <rPh sb="2" eb="3">
      <t>タ</t>
    </rPh>
    <phoneticPr fontId="3"/>
  </si>
  <si>
    <t xml:space="preserve">	排水ホース　38mm</t>
  </si>
  <si>
    <t>防水型延長コード10ｍ</t>
    <rPh sb="0" eb="5">
      <t>ボウスイガタエンチョウ</t>
    </rPh>
    <phoneticPr fontId="3"/>
  </si>
  <si>
    <t>サーキットブレーカー</t>
  </si>
  <si>
    <t>QW-876543</t>
  </si>
  <si>
    <t>PRD-90876</t>
  </si>
  <si>
    <t>バッテリー供給用</t>
    <rPh sb="5" eb="7">
      <t>キョウキュウ</t>
    </rPh>
    <rPh sb="7" eb="8">
      <t>ヨウ</t>
    </rPh>
    <phoneticPr fontId="3"/>
  </si>
  <si>
    <t>設置用部材費</t>
  </si>
  <si>
    <t>人件費　※単価は1人日あたりの単価を入力</t>
  </si>
  <si>
    <t>内装補修資材</t>
    <rPh sb="0" eb="6">
      <t>ナイソウホシュウシザイ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</si>
</sst>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_);[Red]\(0\)"/>
    <numFmt numFmtId="178" formatCode="0.0##&quot;人日&quot;"/>
  </numFmts>
  <fonts count="26" x14ac:knownFonts="1">
    <font>
      <sz val="11"/>
      <color theme="1"/>
      <name val="游ゴシック"/>
      <family val="2"/>
      <charset val="128"/>
      <scheme val="minor"/>
    </font>
    <font>
      <sz val="11"/>
      <color theme="1"/>
      <name val="游ゴシック"/>
      <family val="2"/>
      <charset val="128"/>
      <scheme val="minor"/>
    </font>
    <font>
      <sz val="10"/>
      <color theme="1"/>
      <name val="Meiryo UI"/>
      <family val="3"/>
      <charset val="128"/>
    </font>
    <font>
      <sz val="6"/>
      <name val="游ゴシック"/>
      <family val="2"/>
      <charset val="128"/>
      <scheme val="minor"/>
    </font>
    <font>
      <b/>
      <sz val="10"/>
      <color theme="4"/>
      <name val="Meiryo UI"/>
      <family val="3"/>
      <charset val="128"/>
    </font>
    <font>
      <b/>
      <u/>
      <sz val="18"/>
      <color theme="1"/>
      <name val="Meiryo UI"/>
      <family val="3"/>
      <charset val="128"/>
    </font>
    <font>
      <b/>
      <sz val="14"/>
      <color theme="1"/>
      <name val="Meiryo UI"/>
      <family val="3"/>
      <charset val="128"/>
    </font>
    <font>
      <b/>
      <sz val="10"/>
      <color theme="1"/>
      <name val="Meiryo UI"/>
      <family val="3"/>
      <charset val="128"/>
    </font>
    <font>
      <sz val="11"/>
      <color theme="1"/>
      <name val="Meiryo UI"/>
      <family val="3"/>
      <charset val="128"/>
    </font>
    <font>
      <b/>
      <sz val="12"/>
      <color theme="1"/>
      <name val="Meiryo UI"/>
      <family val="3"/>
      <charset val="128"/>
    </font>
    <font>
      <sz val="8"/>
      <color theme="1"/>
      <name val="Meiryo UI"/>
      <family val="3"/>
      <charset val="128"/>
    </font>
    <font>
      <sz val="6"/>
      <color theme="1"/>
      <name val="Meiryo UI"/>
      <family val="3"/>
      <charset val="128"/>
    </font>
    <font>
      <sz val="14"/>
      <color theme="1"/>
      <name val="Meiryo UI"/>
      <family val="3"/>
      <charset val="128"/>
    </font>
    <font>
      <b/>
      <sz val="9"/>
      <color theme="1"/>
      <name val="Meiryo UI"/>
      <family val="3"/>
      <charset val="128"/>
    </font>
    <font>
      <sz val="12"/>
      <color theme="1"/>
      <name val="Meiryo UI"/>
      <family val="3"/>
      <charset val="128"/>
    </font>
    <font>
      <sz val="9"/>
      <color theme="1"/>
      <name val="Meiryo UI"/>
      <family val="3"/>
      <charset val="128"/>
    </font>
    <font>
      <b/>
      <sz val="10"/>
      <color rgb="FFFF0000"/>
      <name val="Meiryo UI"/>
      <family val="3"/>
      <charset val="128"/>
    </font>
    <font>
      <sz val="10"/>
      <color rgb="FFFF0000"/>
      <name val="Meiryo UI"/>
      <family val="3"/>
      <charset val="128"/>
    </font>
    <font>
      <sz val="10"/>
      <color theme="4"/>
      <name val="Meiryo UI"/>
      <family val="3"/>
      <charset val="128"/>
    </font>
    <font>
      <sz val="10"/>
      <color theme="1"/>
      <name val="HG創英角ﾎﾟｯﾌﾟ体"/>
      <family val="3"/>
      <charset val="128"/>
    </font>
    <font>
      <sz val="10"/>
      <color theme="1"/>
      <name val="HGP創英角ﾎﾟｯﾌﾟ体"/>
      <family val="3"/>
      <charset val="128"/>
    </font>
    <font>
      <b/>
      <sz val="12"/>
      <color rgb="FFFF0000"/>
      <name val="Meiryo UI"/>
      <family val="3"/>
      <charset val="128"/>
    </font>
    <font>
      <b/>
      <sz val="11"/>
      <color theme="1"/>
      <name val="Meiryo UI"/>
      <family val="3"/>
      <charset val="128"/>
    </font>
    <font>
      <sz val="16"/>
      <color theme="1"/>
      <name val="Meiryo UI"/>
      <family val="3"/>
      <charset val="128"/>
    </font>
    <font>
      <b/>
      <sz val="8"/>
      <color theme="1"/>
      <name val="Meiryo UI"/>
      <family val="3"/>
      <charset val="128"/>
    </font>
    <font>
      <b/>
      <sz val="11"/>
      <color rgb="FFFF0000"/>
      <name val="Meiryo UI"/>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rgb="FFFFFF00"/>
        <bgColor indexed="64"/>
      </patternFill>
    </fill>
  </fills>
  <borders count="28">
    <border>
      <left/>
      <right/>
      <top/>
      <bottom/>
      <diagonal/>
    </border>
    <border>
      <left style="medium">
        <color theme="0" tint="-0.499984740745262"/>
      </left>
      <right style="thin">
        <color indexed="64"/>
      </right>
      <top style="medium">
        <color theme="0" tint="-0.499984740745262"/>
      </top>
      <bottom style="thin">
        <color indexed="64"/>
      </bottom>
      <diagonal/>
    </border>
    <border>
      <left style="thin">
        <color indexed="64"/>
      </left>
      <right style="thin">
        <color indexed="64"/>
      </right>
      <top style="medium">
        <color theme="0" tint="-0.499984740745262"/>
      </top>
      <bottom style="thin">
        <color indexed="64"/>
      </bottom>
      <diagonal/>
    </border>
    <border>
      <left style="thin">
        <color indexed="64"/>
      </left>
      <right style="medium">
        <color theme="0" tint="-0.499984740745262"/>
      </right>
      <top style="medium">
        <color theme="0" tint="-0.499984740745262"/>
      </top>
      <bottom style="thin">
        <color indexed="64"/>
      </bottom>
      <diagonal/>
    </border>
    <border>
      <left style="medium">
        <color theme="0" tint="-0.499984740745262"/>
      </left>
      <right style="thin">
        <color indexed="64"/>
      </right>
      <top style="thin">
        <color indexed="64"/>
      </top>
      <bottom style="medium">
        <color theme="0" tint="-0.499984740745262"/>
      </bottom>
      <diagonal/>
    </border>
    <border>
      <left style="thin">
        <color indexed="64"/>
      </left>
      <right style="thin">
        <color indexed="64"/>
      </right>
      <top style="thin">
        <color indexed="64"/>
      </top>
      <bottom style="medium">
        <color theme="0" tint="-0.499984740745262"/>
      </bottom>
      <diagonal/>
    </border>
    <border>
      <left style="thin">
        <color indexed="64"/>
      </left>
      <right style="medium">
        <color theme="0" tint="-0.499984740745262"/>
      </right>
      <top style="thin">
        <color indexed="64"/>
      </top>
      <bottom style="medium">
        <color theme="0" tint="-0.499984740745262"/>
      </bottom>
      <diagonal/>
    </border>
    <border>
      <left/>
      <right/>
      <top/>
      <bottom style="medium">
        <color indexed="64"/>
      </bottom>
      <diagonal/>
    </border>
    <border>
      <left/>
      <right style="medium">
        <color theme="0" tint="-0.499984740745262"/>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169">
    <xf numFmtId="0" fontId="0" fillId="0" borderId="0" xfId="0">
      <alignment vertical="center"/>
    </xf>
    <xf numFmtId="0" fontId="8" fillId="0" borderId="0" xfId="0" applyFont="1">
      <alignment vertical="center"/>
    </xf>
    <xf numFmtId="38" fontId="8" fillId="0" borderId="0" xfId="1" applyFont="1">
      <alignment vertical="center"/>
    </xf>
    <xf numFmtId="0" fontId="8" fillId="7" borderId="0" xfId="0" applyFont="1" applyFill="1">
      <alignment vertical="center"/>
    </xf>
    <xf numFmtId="38" fontId="8" fillId="7" borderId="0" xfId="1" applyFont="1" applyFill="1">
      <alignment vertical="center"/>
    </xf>
    <xf numFmtId="0" fontId="2" fillId="0" borderId="0" xfId="0" applyFont="1" applyProtection="1">
      <alignment vertical="center"/>
    </xf>
    <xf numFmtId="0" fontId="22" fillId="0" borderId="0" xfId="0" applyFont="1" applyProtection="1">
      <alignment vertical="center"/>
    </xf>
    <xf numFmtId="0" fontId="11" fillId="0" borderId="0" xfId="0" applyFont="1" applyAlignment="1" applyProtection="1">
      <alignment horizontal="left" vertical="center"/>
    </xf>
    <xf numFmtId="0" fontId="2" fillId="0" borderId="0" xfId="0" applyFont="1" applyAlignment="1" applyProtection="1">
      <alignment horizontal="left" vertical="center"/>
    </xf>
    <xf numFmtId="0" fontId="8" fillId="0" borderId="0" xfId="0" applyFont="1" applyAlignment="1" applyProtection="1">
      <alignment horizontal="left" vertical="center"/>
    </xf>
    <xf numFmtId="0" fontId="12" fillId="0" borderId="0" xfId="0" applyFont="1" applyAlignment="1" applyProtection="1">
      <alignment horizontal="left" vertical="center"/>
    </xf>
    <xf numFmtId="0" fontId="8" fillId="0" borderId="0" xfId="0" applyFont="1" applyProtection="1">
      <alignment vertical="center"/>
    </xf>
    <xf numFmtId="176" fontId="8" fillId="0" borderId="0" xfId="0" applyNumberFormat="1" applyFont="1" applyProtection="1">
      <alignment vertical="center"/>
    </xf>
    <xf numFmtId="176" fontId="8" fillId="0" borderId="0" xfId="0" applyNumberFormat="1" applyFont="1" applyAlignment="1" applyProtection="1">
      <alignment horizontal="left" vertical="center"/>
    </xf>
    <xf numFmtId="0" fontId="24" fillId="0" borderId="0" xfId="0" applyFont="1" applyAlignment="1" applyProtection="1">
      <alignment horizontal="right" vertical="center"/>
    </xf>
    <xf numFmtId="0" fontId="25" fillId="0" borderId="0" xfId="0" applyFont="1" applyProtection="1">
      <alignment vertical="center"/>
    </xf>
    <xf numFmtId="176" fontId="25" fillId="0" borderId="0" xfId="0" applyNumberFormat="1" applyFont="1" applyProtection="1">
      <alignment vertical="center"/>
    </xf>
    <xf numFmtId="0" fontId="24" fillId="0" borderId="0" xfId="0" applyFont="1" applyProtection="1">
      <alignment vertical="center"/>
    </xf>
    <xf numFmtId="0" fontId="7" fillId="0" borderId="0" xfId="0" applyFont="1" applyProtection="1">
      <alignment vertical="center"/>
    </xf>
    <xf numFmtId="0" fontId="24" fillId="0" borderId="0" xfId="0" applyFont="1" applyAlignment="1" applyProtection="1">
      <alignment horizontal="left" vertical="top"/>
    </xf>
    <xf numFmtId="0" fontId="6" fillId="0" borderId="0" xfId="0" applyFont="1" applyProtection="1">
      <alignment vertical="center"/>
    </xf>
    <xf numFmtId="0" fontId="13" fillId="0" borderId="0" xfId="0" applyFont="1" applyAlignment="1" applyProtection="1">
      <alignment horizontal="right" vertical="center"/>
    </xf>
    <xf numFmtId="56" fontId="8" fillId="0" borderId="0" xfId="0" applyNumberFormat="1" applyFont="1" applyProtection="1">
      <alignment vertical="center"/>
    </xf>
    <xf numFmtId="0" fontId="4"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15" fillId="0" borderId="0" xfId="0" applyFont="1" applyAlignment="1" applyProtection="1">
      <alignment horizontal="left" vertical="center"/>
    </xf>
    <xf numFmtId="0" fontId="10" fillId="0" borderId="0" xfId="0" applyFont="1" applyAlignment="1" applyProtection="1">
      <alignment horizontal="left" vertical="top"/>
    </xf>
    <xf numFmtId="0" fontId="12" fillId="0" borderId="0" xfId="0" applyFont="1" applyProtection="1">
      <alignment vertical="center"/>
    </xf>
    <xf numFmtId="0" fontId="15" fillId="0" borderId="0" xfId="0" applyFont="1" applyAlignment="1" applyProtection="1">
      <alignment horizontal="right" vertical="top"/>
    </xf>
    <xf numFmtId="0" fontId="18" fillId="0" borderId="0" xfId="0" applyFont="1" applyProtection="1">
      <alignment vertical="center"/>
    </xf>
    <xf numFmtId="0" fontId="2" fillId="0" borderId="0" xfId="0" applyFont="1" applyAlignment="1" applyProtection="1">
      <alignment horizontal="right" vertical="center"/>
    </xf>
    <xf numFmtId="0" fontId="13" fillId="0" borderId="0" xfId="0" applyFont="1" applyAlignment="1" applyProtection="1">
      <alignment horizontal="left" vertical="center"/>
    </xf>
    <xf numFmtId="0" fontId="14" fillId="0" borderId="0" xfId="0" applyFont="1" applyAlignment="1" applyProtection="1">
      <alignment horizontal="left" vertical="center"/>
    </xf>
    <xf numFmtId="0" fontId="14" fillId="0" borderId="0" xfId="0" applyFont="1" applyProtection="1">
      <alignment vertical="center"/>
    </xf>
    <xf numFmtId="0" fontId="14" fillId="0" borderId="0" xfId="0" applyFont="1" applyAlignment="1" applyProtection="1">
      <alignment horizontal="right" vertical="center"/>
    </xf>
    <xf numFmtId="0" fontId="12" fillId="0" borderId="0" xfId="0" applyFont="1" applyAlignment="1" applyProtection="1">
      <alignment horizontal="right" vertical="center"/>
    </xf>
    <xf numFmtId="0" fontId="20" fillId="0" borderId="0" xfId="0" applyFont="1" applyAlignment="1" applyProtection="1">
      <alignment vertical="center" wrapText="1"/>
    </xf>
    <xf numFmtId="0" fontId="2" fillId="0" borderId="0" xfId="0" applyFont="1" applyAlignment="1" applyProtection="1">
      <alignment vertical="center" wrapText="1"/>
    </xf>
    <xf numFmtId="0" fontId="4" fillId="0" borderId="0" xfId="0" applyFont="1" applyAlignment="1" applyProtection="1"/>
    <xf numFmtId="0" fontId="2" fillId="0" borderId="0" xfId="0" applyFont="1" applyAlignment="1" applyProtection="1">
      <alignment horizontal="center" vertical="center"/>
    </xf>
    <xf numFmtId="0" fontId="23" fillId="0" borderId="0" xfId="0" applyFont="1" applyProtection="1">
      <alignment vertical="center"/>
    </xf>
    <xf numFmtId="0" fontId="4" fillId="0" borderId="0" xfId="0" applyFont="1">
      <alignment vertical="center"/>
    </xf>
    <xf numFmtId="0" fontId="14" fillId="0" borderId="0" xfId="0" applyFont="1" applyFill="1" applyBorder="1" applyAlignment="1" applyProtection="1">
      <alignment vertical="center"/>
    </xf>
    <xf numFmtId="176" fontId="12" fillId="0" borderId="0" xfId="0" applyNumberFormat="1" applyFont="1" applyFill="1" applyBorder="1" applyAlignment="1" applyProtection="1">
      <alignment vertical="center"/>
    </xf>
    <xf numFmtId="0" fontId="24" fillId="0" borderId="0" xfId="0" applyFont="1" applyFill="1" applyBorder="1" applyAlignment="1" applyProtection="1">
      <alignment horizontal="left" vertical="center"/>
    </xf>
    <xf numFmtId="0" fontId="2" fillId="0" borderId="0" xfId="0" applyFont="1" applyFill="1" applyBorder="1" applyProtection="1">
      <alignment vertical="center"/>
    </xf>
    <xf numFmtId="0" fontId="2" fillId="0" borderId="0" xfId="0" applyFont="1" applyFill="1" applyBorder="1" applyAlignment="1" applyProtection="1">
      <alignment vertical="center"/>
    </xf>
    <xf numFmtId="12" fontId="9" fillId="0" borderId="0" xfId="0" applyNumberFormat="1" applyFont="1" applyFill="1" applyBorder="1" applyAlignment="1" applyProtection="1">
      <alignment vertical="center"/>
    </xf>
    <xf numFmtId="176" fontId="9" fillId="0" borderId="0" xfId="0" applyNumberFormat="1" applyFont="1" applyFill="1" applyBorder="1" applyAlignment="1" applyProtection="1">
      <alignment vertical="center" wrapText="1"/>
    </xf>
    <xf numFmtId="0" fontId="2" fillId="0" borderId="0" xfId="0" applyFont="1" applyAlignment="1" applyProtection="1">
      <alignment vertical="center"/>
    </xf>
    <xf numFmtId="0" fontId="2" fillId="0" borderId="0" xfId="0" applyFont="1">
      <alignment vertical="center"/>
    </xf>
    <xf numFmtId="176" fontId="2" fillId="5" borderId="22" xfId="0" applyNumberFormat="1" applyFont="1" applyFill="1" applyBorder="1" applyAlignment="1" applyProtection="1">
      <alignment horizontal="center" vertical="center" shrinkToFit="1"/>
    </xf>
    <xf numFmtId="176" fontId="2" fillId="5" borderId="24" xfId="0" applyNumberFormat="1" applyFont="1" applyFill="1" applyBorder="1" applyAlignment="1" applyProtection="1">
      <alignment horizontal="center" vertical="center" shrinkToFit="1"/>
    </xf>
    <xf numFmtId="176" fontId="2" fillId="5" borderId="23" xfId="0" applyNumberFormat="1" applyFont="1" applyFill="1" applyBorder="1" applyAlignment="1" applyProtection="1">
      <alignment horizontal="center" vertical="center" shrinkToFit="1"/>
    </xf>
    <xf numFmtId="176" fontId="2" fillId="5" borderId="22" xfId="0" applyNumberFormat="1" applyFont="1" applyFill="1" applyBorder="1" applyAlignment="1" applyProtection="1">
      <alignment horizontal="right" vertical="center" wrapText="1"/>
    </xf>
    <xf numFmtId="176" fontId="2" fillId="5" borderId="24" xfId="0" applyNumberFormat="1" applyFont="1" applyFill="1" applyBorder="1" applyAlignment="1" applyProtection="1">
      <alignment horizontal="right" vertical="center"/>
    </xf>
    <xf numFmtId="176" fontId="2" fillId="5" borderId="23" xfId="0" applyNumberFormat="1" applyFont="1" applyFill="1" applyBorder="1" applyAlignment="1" applyProtection="1">
      <alignment horizontal="right" vertical="center"/>
    </xf>
    <xf numFmtId="0" fontId="2" fillId="4" borderId="22" xfId="0" applyFont="1" applyFill="1" applyBorder="1" applyAlignment="1" applyProtection="1">
      <alignment horizontal="left" vertical="center"/>
      <protection locked="0"/>
    </xf>
    <xf numFmtId="0" fontId="2" fillId="4" borderId="24" xfId="0" applyFont="1" applyFill="1" applyBorder="1" applyAlignment="1" applyProtection="1">
      <alignment horizontal="left" vertical="center"/>
      <protection locked="0"/>
    </xf>
    <xf numFmtId="0" fontId="2" fillId="4" borderId="23" xfId="0" applyFont="1" applyFill="1" applyBorder="1" applyAlignment="1" applyProtection="1">
      <alignment horizontal="left" vertical="center"/>
      <protection locked="0"/>
    </xf>
    <xf numFmtId="0" fontId="2" fillId="0" borderId="22"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4" borderId="22" xfId="0" applyFont="1" applyFill="1" applyBorder="1" applyAlignment="1" applyProtection="1">
      <alignment horizontal="left" vertical="center" shrinkToFit="1"/>
      <protection locked="0"/>
    </xf>
    <xf numFmtId="0" fontId="2" fillId="4" borderId="24" xfId="0" applyFont="1" applyFill="1" applyBorder="1" applyAlignment="1" applyProtection="1">
      <alignment horizontal="left" vertical="center" shrinkToFit="1"/>
      <protection locked="0"/>
    </xf>
    <xf numFmtId="0" fontId="2" fillId="4" borderId="23" xfId="0" applyFont="1" applyFill="1" applyBorder="1" applyAlignment="1" applyProtection="1">
      <alignment horizontal="left" vertical="center" shrinkToFit="1"/>
      <protection locked="0"/>
    </xf>
    <xf numFmtId="0" fontId="2" fillId="0" borderId="25"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27" xfId="0" applyFont="1" applyBorder="1" applyAlignment="1" applyProtection="1">
      <alignment horizontal="left" vertical="center"/>
      <protection locked="0"/>
    </xf>
    <xf numFmtId="178" fontId="2" fillId="4" borderId="22" xfId="0" applyNumberFormat="1" applyFont="1" applyFill="1" applyBorder="1" applyAlignment="1" applyProtection="1">
      <alignment horizontal="center" vertical="center"/>
      <protection locked="0"/>
    </xf>
    <xf numFmtId="178" fontId="2" fillId="4" borderId="24" xfId="0" applyNumberFormat="1" applyFont="1" applyFill="1" applyBorder="1" applyAlignment="1" applyProtection="1">
      <alignment horizontal="center" vertical="center"/>
      <protection locked="0"/>
    </xf>
    <xf numFmtId="178" fontId="2" fillId="4" borderId="23" xfId="0" applyNumberFormat="1" applyFont="1" applyFill="1" applyBorder="1" applyAlignment="1" applyProtection="1">
      <alignment horizontal="center" vertical="center"/>
      <protection locked="0"/>
    </xf>
    <xf numFmtId="176" fontId="2" fillId="4" borderId="22" xfId="0" applyNumberFormat="1" applyFont="1" applyFill="1" applyBorder="1" applyAlignment="1" applyProtection="1">
      <alignment horizontal="right" vertical="center"/>
      <protection locked="0"/>
    </xf>
    <xf numFmtId="176" fontId="2" fillId="4" borderId="24" xfId="0" applyNumberFormat="1" applyFont="1" applyFill="1" applyBorder="1" applyAlignment="1" applyProtection="1">
      <alignment horizontal="right" vertical="center"/>
      <protection locked="0"/>
    </xf>
    <xf numFmtId="176" fontId="2" fillId="4" borderId="23" xfId="0" applyNumberFormat="1" applyFont="1" applyFill="1" applyBorder="1" applyAlignment="1" applyProtection="1">
      <alignment horizontal="right" vertical="center"/>
      <protection locked="0"/>
    </xf>
    <xf numFmtId="0" fontId="2" fillId="4" borderId="22" xfId="0" applyFont="1" applyFill="1" applyBorder="1" applyAlignment="1" applyProtection="1">
      <alignment horizontal="center" vertical="center"/>
      <protection locked="0"/>
    </xf>
    <xf numFmtId="0" fontId="2" fillId="4" borderId="23" xfId="0" applyFont="1" applyFill="1" applyBorder="1" applyAlignment="1" applyProtection="1">
      <alignment horizontal="center" vertical="center"/>
      <protection locked="0"/>
    </xf>
    <xf numFmtId="176" fontId="2" fillId="5" borderId="22" xfId="0" applyNumberFormat="1" applyFont="1" applyFill="1" applyBorder="1" applyAlignment="1" applyProtection="1">
      <alignment horizontal="right" vertical="center"/>
    </xf>
    <xf numFmtId="0" fontId="4" fillId="0" borderId="13" xfId="0" applyFont="1" applyBorder="1" applyAlignment="1">
      <alignment horizontal="center"/>
    </xf>
    <xf numFmtId="0" fontId="2" fillId="6" borderId="22" xfId="0" applyFont="1" applyFill="1" applyBorder="1" applyAlignment="1" applyProtection="1">
      <alignment horizontal="center" vertical="center"/>
    </xf>
    <xf numFmtId="0" fontId="2" fillId="6" borderId="23" xfId="0" applyFont="1" applyFill="1" applyBorder="1" applyAlignment="1" applyProtection="1">
      <alignment horizontal="center" vertical="center"/>
    </xf>
    <xf numFmtId="0" fontId="2" fillId="6" borderId="24" xfId="0" applyFont="1" applyFill="1" applyBorder="1" applyAlignment="1" applyProtection="1">
      <alignment horizontal="center" vertical="center"/>
    </xf>
    <xf numFmtId="0" fontId="2" fillId="6" borderId="25" xfId="0" applyFont="1" applyFill="1" applyBorder="1" applyAlignment="1" applyProtection="1">
      <alignment horizontal="center" vertical="center"/>
    </xf>
    <xf numFmtId="0" fontId="2" fillId="6" borderId="26" xfId="0" applyFont="1" applyFill="1" applyBorder="1" applyAlignment="1" applyProtection="1">
      <alignment horizontal="center" vertical="center"/>
    </xf>
    <xf numFmtId="0" fontId="2" fillId="6" borderId="27" xfId="0" applyFont="1" applyFill="1" applyBorder="1" applyAlignment="1" applyProtection="1">
      <alignment horizontal="center" vertical="center"/>
    </xf>
    <xf numFmtId="0" fontId="2" fillId="6" borderId="22" xfId="0" applyFont="1" applyFill="1" applyBorder="1" applyAlignment="1" applyProtection="1">
      <alignment horizontal="center" vertical="center" wrapText="1"/>
    </xf>
    <xf numFmtId="0" fontId="2" fillId="6" borderId="15" xfId="0" applyFont="1" applyFill="1" applyBorder="1" applyAlignment="1" applyProtection="1">
      <alignment horizontal="center" vertical="center" wrapText="1"/>
    </xf>
    <xf numFmtId="0" fontId="2" fillId="6" borderId="15" xfId="0" applyFont="1" applyFill="1" applyBorder="1" applyAlignment="1" applyProtection="1">
      <alignment horizontal="center" vertical="center"/>
    </xf>
    <xf numFmtId="0" fontId="2" fillId="4" borderId="15" xfId="0" applyFont="1" applyFill="1" applyBorder="1" applyAlignment="1" applyProtection="1">
      <alignment horizontal="left" vertical="center"/>
      <protection locked="0"/>
    </xf>
    <xf numFmtId="0" fontId="2" fillId="0" borderId="25"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177" fontId="2" fillId="4" borderId="15" xfId="0" applyNumberFormat="1" applyFont="1" applyFill="1" applyBorder="1" applyAlignment="1" applyProtection="1">
      <alignment horizontal="center" vertical="center"/>
      <protection locked="0"/>
    </xf>
    <xf numFmtId="177" fontId="2" fillId="4" borderId="23" xfId="0" applyNumberFormat="1" applyFont="1" applyFill="1" applyBorder="1" applyAlignment="1" applyProtection="1">
      <alignment horizontal="center" vertical="center"/>
      <protection locked="0"/>
    </xf>
    <xf numFmtId="0" fontId="4" fillId="0" borderId="0" xfId="0" applyFont="1" applyAlignment="1" applyProtection="1">
      <alignment horizontal="right" vertical="center"/>
    </xf>
    <xf numFmtId="0" fontId="8" fillId="0" borderId="15" xfId="0" applyFont="1" applyBorder="1" applyAlignment="1" applyProtection="1">
      <alignment horizontal="left" vertical="center"/>
    </xf>
    <xf numFmtId="176" fontId="12" fillId="5" borderId="15" xfId="0" applyNumberFormat="1" applyFont="1" applyFill="1" applyBorder="1" applyAlignment="1" applyProtection="1">
      <alignment horizontal="right" vertical="center"/>
    </xf>
    <xf numFmtId="0" fontId="12" fillId="5" borderId="15" xfId="0" applyFont="1" applyFill="1" applyBorder="1" applyAlignment="1" applyProtection="1">
      <alignment horizontal="right" vertical="center"/>
    </xf>
    <xf numFmtId="0" fontId="2" fillId="0" borderId="19" xfId="0" applyFont="1" applyBorder="1" applyAlignment="1" applyProtection="1">
      <alignment horizontal="center" vertical="center"/>
    </xf>
    <xf numFmtId="0" fontId="2" fillId="0" borderId="9" xfId="0" applyFont="1" applyBorder="1" applyAlignment="1" applyProtection="1">
      <alignment horizontal="left" vertical="center" shrinkToFit="1"/>
    </xf>
    <xf numFmtId="0" fontId="2" fillId="0" borderId="10" xfId="0" applyFont="1" applyBorder="1" applyAlignment="1" applyProtection="1">
      <alignment horizontal="left" vertical="center" shrinkToFit="1"/>
    </xf>
    <xf numFmtId="0" fontId="2" fillId="0" borderId="11" xfId="0" applyFont="1" applyBorder="1" applyAlignment="1" applyProtection="1">
      <alignment horizontal="left" vertical="center" shrinkToFit="1"/>
    </xf>
    <xf numFmtId="0" fontId="2" fillId="0" borderId="12" xfId="0" applyFont="1" applyBorder="1" applyAlignment="1" applyProtection="1">
      <alignment horizontal="left" vertical="center" shrinkToFit="1"/>
    </xf>
    <xf numFmtId="0" fontId="2" fillId="0" borderId="13" xfId="0" applyFont="1" applyBorder="1" applyAlignment="1" applyProtection="1">
      <alignment horizontal="left" vertical="center" shrinkToFit="1"/>
    </xf>
    <xf numFmtId="0" fontId="2" fillId="0" borderId="14" xfId="0" applyFont="1" applyBorder="1" applyAlignment="1" applyProtection="1">
      <alignment horizontal="left" vertical="center" shrinkToFit="1"/>
    </xf>
    <xf numFmtId="177" fontId="8" fillId="5" borderId="9" xfId="0" applyNumberFormat="1" applyFont="1" applyFill="1" applyBorder="1" applyAlignment="1" applyProtection="1">
      <alignment horizontal="center" vertical="center"/>
    </xf>
    <xf numFmtId="177" fontId="8" fillId="5" borderId="10" xfId="0" applyNumberFormat="1" applyFont="1" applyFill="1" applyBorder="1" applyAlignment="1" applyProtection="1">
      <alignment horizontal="center" vertical="center"/>
    </xf>
    <xf numFmtId="177" fontId="8" fillId="5" borderId="12" xfId="0" applyNumberFormat="1" applyFont="1" applyFill="1" applyBorder="1" applyAlignment="1" applyProtection="1">
      <alignment horizontal="center" vertical="center"/>
    </xf>
    <xf numFmtId="177" fontId="8" fillId="5" borderId="13" xfId="0" applyNumberFormat="1" applyFont="1" applyFill="1" applyBorder="1" applyAlignment="1" applyProtection="1">
      <alignment horizontal="center" vertical="center"/>
    </xf>
    <xf numFmtId="0" fontId="12" fillId="5" borderId="21" xfId="0" applyFont="1" applyFill="1" applyBorder="1" applyAlignment="1" applyProtection="1">
      <alignment horizontal="right" vertical="center"/>
    </xf>
    <xf numFmtId="0" fontId="22" fillId="0" borderId="15" xfId="0" applyFont="1" applyBorder="1" applyAlignment="1" applyProtection="1">
      <alignment horizontal="left" vertical="center"/>
    </xf>
    <xf numFmtId="0" fontId="22" fillId="0" borderId="22" xfId="0" applyFont="1" applyBorder="1" applyAlignment="1" applyProtection="1">
      <alignment horizontal="left" vertical="center"/>
    </xf>
    <xf numFmtId="176" fontId="6" fillId="3" borderId="1" xfId="0" applyNumberFormat="1" applyFont="1" applyFill="1" applyBorder="1" applyAlignment="1" applyProtection="1">
      <alignment horizontal="right" vertical="center"/>
    </xf>
    <xf numFmtId="0" fontId="6" fillId="3" borderId="2" xfId="0" applyFont="1" applyFill="1" applyBorder="1" applyAlignment="1" applyProtection="1">
      <alignment horizontal="right" vertical="center"/>
    </xf>
    <xf numFmtId="0" fontId="6" fillId="3" borderId="3" xfId="0" applyFont="1" applyFill="1" applyBorder="1" applyAlignment="1" applyProtection="1">
      <alignment horizontal="right" vertical="center"/>
    </xf>
    <xf numFmtId="0" fontId="6" fillId="3" borderId="4" xfId="0" applyFont="1" applyFill="1" applyBorder="1" applyAlignment="1" applyProtection="1">
      <alignment horizontal="right" vertical="center"/>
    </xf>
    <xf numFmtId="0" fontId="6" fillId="3" borderId="5" xfId="0" applyFont="1" applyFill="1" applyBorder="1" applyAlignment="1" applyProtection="1">
      <alignment horizontal="right" vertical="center"/>
    </xf>
    <xf numFmtId="0" fontId="6" fillId="3" borderId="6" xfId="0" applyFont="1" applyFill="1" applyBorder="1" applyAlignment="1" applyProtection="1">
      <alignment horizontal="right" vertical="center"/>
    </xf>
    <xf numFmtId="0" fontId="2" fillId="6" borderId="17" xfId="0" applyFont="1" applyFill="1" applyBorder="1" applyAlignment="1" applyProtection="1">
      <alignment horizontal="center" vertical="center"/>
    </xf>
    <xf numFmtId="0" fontId="2" fillId="5" borderId="17" xfId="0" applyFont="1" applyFill="1" applyBorder="1" applyAlignment="1" applyProtection="1">
      <alignment horizontal="center" vertical="center"/>
    </xf>
    <xf numFmtId="0" fontId="2" fillId="5" borderId="18" xfId="0" applyFont="1" applyFill="1" applyBorder="1" applyAlignment="1" applyProtection="1">
      <alignment horizontal="center" vertical="center"/>
    </xf>
    <xf numFmtId="0" fontId="2" fillId="5" borderId="15" xfId="0" applyFont="1" applyFill="1" applyBorder="1" applyAlignment="1" applyProtection="1">
      <alignment horizontal="center" vertical="center"/>
    </xf>
    <xf numFmtId="0" fontId="2" fillId="0" borderId="20" xfId="0" applyFont="1" applyBorder="1" applyAlignment="1" applyProtection="1">
      <alignment horizontal="left" vertical="center" shrinkToFit="1"/>
    </xf>
    <xf numFmtId="0" fontId="2" fillId="0" borderId="0" xfId="0" applyFont="1" applyAlignment="1" applyProtection="1">
      <alignment horizontal="left" vertical="center" shrinkToFit="1"/>
    </xf>
    <xf numFmtId="0" fontId="2" fillId="0" borderId="19" xfId="0" applyFont="1" applyBorder="1" applyAlignment="1" applyProtection="1">
      <alignment horizontal="left" vertical="center" shrinkToFit="1"/>
    </xf>
    <xf numFmtId="177" fontId="8" fillId="5" borderId="20" xfId="0" applyNumberFormat="1" applyFont="1" applyFill="1" applyBorder="1" applyAlignment="1" applyProtection="1">
      <alignment horizontal="center" vertical="center"/>
    </xf>
    <xf numFmtId="177" fontId="8" fillId="5" borderId="0" xfId="0" applyNumberFormat="1" applyFont="1" applyFill="1" applyAlignment="1" applyProtection="1">
      <alignment horizontal="center" vertical="center"/>
    </xf>
    <xf numFmtId="0" fontId="21" fillId="3" borderId="15" xfId="0" applyFont="1" applyFill="1" applyBorder="1" applyAlignment="1" applyProtection="1">
      <alignment horizontal="center" vertical="center" wrapText="1"/>
    </xf>
    <xf numFmtId="0" fontId="20" fillId="0" borderId="0" xfId="0" applyFont="1" applyAlignment="1" applyProtection="1">
      <alignment horizontal="left" vertical="center" wrapText="1"/>
    </xf>
    <xf numFmtId="0" fontId="4" fillId="0" borderId="0" xfId="0" applyFont="1" applyAlignment="1" applyProtection="1">
      <alignment horizontal="right" vertical="center" wrapText="1"/>
    </xf>
    <xf numFmtId="0" fontId="5" fillId="0" borderId="0" xfId="0" applyFont="1" applyAlignment="1" applyProtection="1">
      <alignment horizontal="left" vertical="center"/>
    </xf>
    <xf numFmtId="0" fontId="6" fillId="2" borderId="0" xfId="0" applyFont="1" applyFill="1" applyAlignment="1" applyProtection="1">
      <alignment horizontal="right" vertical="center"/>
    </xf>
    <xf numFmtId="0" fontId="6"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0" borderId="9" xfId="0" applyFont="1" applyBorder="1" applyAlignment="1" applyProtection="1">
      <alignment horizontal="left" vertical="center" wrapText="1"/>
    </xf>
    <xf numFmtId="0" fontId="8" fillId="0" borderId="10"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8" fillId="0" borderId="13" xfId="0" applyFont="1" applyBorder="1" applyAlignment="1" applyProtection="1">
      <alignment horizontal="left" vertical="center" wrapText="1"/>
    </xf>
    <xf numFmtId="0" fontId="8" fillId="0" borderId="14" xfId="0" applyFont="1" applyBorder="1" applyAlignment="1" applyProtection="1">
      <alignment horizontal="left" vertical="center" wrapText="1"/>
    </xf>
    <xf numFmtId="176" fontId="12" fillId="5" borderId="9" xfId="0" applyNumberFormat="1" applyFont="1" applyFill="1" applyBorder="1" applyAlignment="1" applyProtection="1">
      <alignment horizontal="right" vertical="center"/>
    </xf>
    <xf numFmtId="176" fontId="12" fillId="5" borderId="10" xfId="0" applyNumberFormat="1" applyFont="1" applyFill="1" applyBorder="1" applyAlignment="1" applyProtection="1">
      <alignment horizontal="right" vertical="center"/>
    </xf>
    <xf numFmtId="176" fontId="12" fillId="5" borderId="11" xfId="0" applyNumberFormat="1" applyFont="1" applyFill="1" applyBorder="1" applyAlignment="1" applyProtection="1">
      <alignment horizontal="right" vertical="center"/>
    </xf>
    <xf numFmtId="176" fontId="12" fillId="5" borderId="12" xfId="0" applyNumberFormat="1" applyFont="1" applyFill="1" applyBorder="1" applyAlignment="1" applyProtection="1">
      <alignment horizontal="right" vertical="center"/>
    </xf>
    <xf numFmtId="176" fontId="12" fillId="5" borderId="13" xfId="0" applyNumberFormat="1" applyFont="1" applyFill="1" applyBorder="1" applyAlignment="1" applyProtection="1">
      <alignment horizontal="right" vertical="center"/>
    </xf>
    <xf numFmtId="176" fontId="12" fillId="5" borderId="14" xfId="0" applyNumberFormat="1" applyFont="1" applyFill="1" applyBorder="1" applyAlignment="1" applyProtection="1">
      <alignment horizontal="right" vertical="center"/>
    </xf>
    <xf numFmtId="0" fontId="19" fillId="0" borderId="0" xfId="0" applyFont="1" applyAlignment="1" applyProtection="1">
      <alignment horizontal="left" vertical="center"/>
    </xf>
    <xf numFmtId="0" fontId="8" fillId="0" borderId="15"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14" fillId="0" borderId="0" xfId="0" applyFont="1" applyAlignment="1" applyProtection="1">
      <alignment horizontal="left" vertical="center"/>
    </xf>
    <xf numFmtId="0" fontId="14" fillId="0" borderId="7" xfId="0" applyFont="1" applyBorder="1" applyAlignment="1" applyProtection="1">
      <alignment horizontal="left" vertical="center"/>
    </xf>
    <xf numFmtId="0" fontId="14" fillId="4" borderId="0" xfId="0" applyFont="1" applyFill="1" applyAlignment="1" applyProtection="1">
      <alignment horizontal="left" vertical="center"/>
      <protection locked="0"/>
    </xf>
    <xf numFmtId="0" fontId="14" fillId="4" borderId="7" xfId="0" applyFont="1" applyFill="1" applyBorder="1" applyAlignment="1" applyProtection="1">
      <alignment horizontal="left" vertical="center"/>
      <protection locked="0"/>
    </xf>
    <xf numFmtId="0" fontId="9" fillId="0" borderId="0" xfId="0" applyFont="1" applyAlignment="1" applyProtection="1">
      <alignment horizontal="left" vertical="top" wrapText="1"/>
    </xf>
    <xf numFmtId="0" fontId="9" fillId="0" borderId="8" xfId="0" applyFont="1" applyBorder="1" applyAlignment="1" applyProtection="1">
      <alignment horizontal="left" vertical="top" wrapText="1"/>
    </xf>
    <xf numFmtId="176" fontId="6" fillId="3" borderId="2" xfId="0" applyNumberFormat="1" applyFont="1" applyFill="1" applyBorder="1" applyAlignment="1" applyProtection="1">
      <alignment horizontal="right" vertical="center"/>
    </xf>
    <xf numFmtId="176" fontId="6" fillId="3" borderId="3" xfId="0" applyNumberFormat="1" applyFont="1" applyFill="1" applyBorder="1" applyAlignment="1" applyProtection="1">
      <alignment horizontal="right" vertical="center"/>
    </xf>
    <xf numFmtId="176" fontId="6" fillId="3" borderId="4" xfId="0" applyNumberFormat="1" applyFont="1" applyFill="1" applyBorder="1" applyAlignment="1" applyProtection="1">
      <alignment horizontal="right" vertical="center"/>
    </xf>
    <xf numFmtId="176" fontId="6" fillId="3" borderId="5" xfId="0" applyNumberFormat="1" applyFont="1" applyFill="1" applyBorder="1" applyAlignment="1" applyProtection="1">
      <alignment horizontal="right" vertical="center"/>
    </xf>
    <xf numFmtId="176" fontId="6" fillId="3" borderId="6" xfId="0" applyNumberFormat="1" applyFont="1" applyFill="1" applyBorder="1" applyAlignment="1" applyProtection="1">
      <alignment horizontal="right" vertical="center"/>
    </xf>
    <xf numFmtId="0" fontId="15" fillId="0" borderId="0" xfId="0" applyFont="1" applyAlignment="1" applyProtection="1">
      <alignment horizontal="left" vertical="top"/>
    </xf>
    <xf numFmtId="0" fontId="7" fillId="0" borderId="0" xfId="0" applyFont="1" applyAlignment="1" applyProtection="1">
      <alignment horizontal="left" vertical="top"/>
    </xf>
    <xf numFmtId="0" fontId="7" fillId="0" borderId="8" xfId="0" applyFont="1" applyBorder="1" applyAlignment="1" applyProtection="1">
      <alignment horizontal="left" vertical="top"/>
    </xf>
    <xf numFmtId="177" fontId="14" fillId="4" borderId="0" xfId="0" applyNumberFormat="1" applyFont="1" applyFill="1" applyAlignment="1" applyProtection="1">
      <alignment horizontal="left" vertical="center"/>
      <protection locked="0"/>
    </xf>
    <xf numFmtId="177" fontId="14" fillId="4" borderId="7" xfId="0" applyNumberFormat="1" applyFont="1" applyFill="1" applyBorder="1" applyAlignment="1" applyProtection="1">
      <alignment horizontal="left" vertical="center"/>
      <protection locked="0"/>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0" fontId="15" fillId="0" borderId="8" xfId="0" applyFont="1" applyBorder="1" applyAlignment="1" applyProtection="1">
      <alignment horizontal="left" vertical="center"/>
    </xf>
    <xf numFmtId="0" fontId="8" fillId="7" borderId="0" xfId="0" applyFont="1" applyFill="1" applyAlignment="1">
      <alignment horizontal="center" vertical="center"/>
    </xf>
  </cellXfs>
  <cellStyles count="2">
    <cellStyle name="桁区切り" xfId="1" builtinId="6"/>
    <cellStyle name="標準" xfId="0" builtinId="0"/>
  </cellStyles>
  <dxfs count="28">
    <dxf>
      <fill>
        <patternFill>
          <bgColor rgb="FFFF9999"/>
        </patternFill>
      </fill>
    </dxf>
    <dxf>
      <font>
        <color rgb="FFFF0000"/>
      </font>
    </dxf>
    <dxf>
      <font>
        <b/>
        <i val="0"/>
        <color rgb="FFFF0000"/>
      </font>
    </dxf>
    <dxf>
      <font>
        <color rgb="FFFF0000"/>
      </font>
    </dxf>
    <dxf>
      <font>
        <color rgb="FFFF0000"/>
      </font>
    </dxf>
    <dxf>
      <font>
        <color rgb="FFFF0000"/>
      </font>
    </dxf>
    <dxf>
      <font>
        <b val="0"/>
        <i val="0"/>
        <color rgb="FFFF0000"/>
      </font>
    </dxf>
    <dxf>
      <font>
        <color auto="1"/>
      </font>
      <fill>
        <patternFill>
          <fgColor auto="1"/>
          <bgColor rgb="FFFF9999"/>
        </patternFill>
      </fill>
    </dxf>
    <dxf>
      <fill>
        <patternFill>
          <bgColor theme="2"/>
        </patternFill>
      </fill>
    </dxf>
    <dxf>
      <fill>
        <patternFill>
          <bgColor rgb="FFFF9999"/>
        </patternFill>
      </fill>
    </dxf>
    <dxf>
      <fill>
        <patternFill>
          <bgColor theme="5" tint="0.39994506668294322"/>
        </patternFill>
      </fill>
    </dxf>
    <dxf>
      <fill>
        <patternFill>
          <bgColor rgb="FFFF9999"/>
        </patternFill>
      </fill>
    </dxf>
    <dxf>
      <fill>
        <patternFill>
          <bgColor rgb="FFFF9999"/>
        </patternFill>
      </fill>
    </dxf>
    <dxf>
      <fill>
        <patternFill>
          <bgColor theme="5" tint="0.39994506668294322"/>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theme="2"/>
        </patternFill>
      </fill>
    </dxf>
    <dxf>
      <fill>
        <patternFill>
          <bgColor theme="2"/>
        </patternFill>
      </fill>
    </dxf>
    <dxf>
      <fill>
        <patternFill>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ont>
        <b val="0"/>
        <i val="0"/>
        <color rgb="FFFF0000"/>
      </font>
      <fill>
        <patternFill>
          <fgColor theme="0"/>
          <bgColor rgb="FFFFFF00"/>
        </patternFill>
      </fill>
    </dxf>
    <dxf>
      <fill>
        <patternFill>
          <bgColor rgb="FFFF9999"/>
        </patternFill>
      </fill>
    </dxf>
    <dxf>
      <fill>
        <patternFill>
          <bgColor rgb="FFFF9999"/>
        </patternFill>
      </fill>
    </dxf>
  </dxfs>
  <tableStyles count="0" defaultTableStyle="TableStyleMedium2" defaultPivotStyle="PivotStyleLight16"/>
  <colors>
    <mruColors>
      <color rgb="FFFF9999"/>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76200</xdr:colOff>
      <xdr:row>4</xdr:row>
      <xdr:rowOff>87086</xdr:rowOff>
    </xdr:from>
    <xdr:to>
      <xdr:col>35</xdr:col>
      <xdr:colOff>51580</xdr:colOff>
      <xdr:row>6</xdr:row>
      <xdr:rowOff>0</xdr:rowOff>
    </xdr:to>
    <xdr:sp macro="" textlink="">
      <xdr:nvSpPr>
        <xdr:cNvPr id="2" name="吹き出し: 線 1">
          <a:extLst>
            <a:ext uri="{FF2B5EF4-FFF2-40B4-BE49-F238E27FC236}">
              <a16:creationId xmlns:a16="http://schemas.microsoft.com/office/drawing/2014/main" id="{BDE79BBB-34B0-4B73-ADCC-A46321B4CFFF}"/>
            </a:ext>
          </a:extLst>
        </xdr:cNvPr>
        <xdr:cNvSpPr/>
      </xdr:nvSpPr>
      <xdr:spPr>
        <a:xfrm>
          <a:off x="272143" y="838200"/>
          <a:ext cx="7040208" cy="304800"/>
        </a:xfrm>
        <a:prstGeom prst="borderCallout1">
          <a:avLst>
            <a:gd name="adj1" fmla="val 559"/>
            <a:gd name="adj2" fmla="val 41147"/>
            <a:gd name="adj3" fmla="val -54376"/>
            <a:gd name="adj4" fmla="val 4802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フォーマットは設備ごとに異なります。必ず</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申請する設備専用の明細書フォーマット</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を使用してください。</a:t>
          </a:r>
        </a:p>
      </xdr:txBody>
    </xdr:sp>
    <xdr:clientData/>
  </xdr:twoCellAnchor>
  <xdr:twoCellAnchor>
    <xdr:from>
      <xdr:col>20</xdr:col>
      <xdr:colOff>3746</xdr:colOff>
      <xdr:row>7</xdr:row>
      <xdr:rowOff>96081</xdr:rowOff>
    </xdr:from>
    <xdr:to>
      <xdr:col>34</xdr:col>
      <xdr:colOff>132677</xdr:colOff>
      <xdr:row>10</xdr:row>
      <xdr:rowOff>178813</xdr:rowOff>
    </xdr:to>
    <xdr:sp macro="" textlink="">
      <xdr:nvSpPr>
        <xdr:cNvPr id="3" name="吹き出し: 線 2">
          <a:extLst>
            <a:ext uri="{FF2B5EF4-FFF2-40B4-BE49-F238E27FC236}">
              <a16:creationId xmlns:a16="http://schemas.microsoft.com/office/drawing/2014/main" id="{D6365FA6-F5EA-4C6A-81C0-05F883A252BD}"/>
            </a:ext>
          </a:extLst>
        </xdr:cNvPr>
        <xdr:cNvSpPr/>
      </xdr:nvSpPr>
      <xdr:spPr>
        <a:xfrm>
          <a:off x="3138832" y="1435024"/>
          <a:ext cx="3895388" cy="670560"/>
        </a:xfrm>
        <a:prstGeom prst="borderCallout1">
          <a:avLst>
            <a:gd name="adj1" fmla="val 84785"/>
            <a:gd name="adj2" fmla="val 228"/>
            <a:gd name="adj3" fmla="val 13304"/>
            <a:gd name="adj4" fmla="val -1484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実績報告明細書は</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船舶ごと、設備ごと</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に作成いただきます。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船舶検査証書に記載の通りに、申請する船舶の船舶番号、船舶検査済み票の番号を入力してください。</a:t>
          </a:r>
        </a:p>
      </xdr:txBody>
    </xdr:sp>
    <xdr:clientData/>
  </xdr:twoCellAnchor>
  <xdr:twoCellAnchor>
    <xdr:from>
      <xdr:col>3</xdr:col>
      <xdr:colOff>86125</xdr:colOff>
      <xdr:row>13</xdr:row>
      <xdr:rowOff>0</xdr:rowOff>
    </xdr:from>
    <xdr:to>
      <xdr:col>34</xdr:col>
      <xdr:colOff>78889</xdr:colOff>
      <xdr:row>16</xdr:row>
      <xdr:rowOff>100436</xdr:rowOff>
    </xdr:to>
    <xdr:sp macro="" textlink="">
      <xdr:nvSpPr>
        <xdr:cNvPr id="4" name="吹き出し: 線 3">
          <a:extLst>
            <a:ext uri="{FF2B5EF4-FFF2-40B4-BE49-F238E27FC236}">
              <a16:creationId xmlns:a16="http://schemas.microsoft.com/office/drawing/2014/main" id="{E3D2065C-5015-4B38-8FBD-C89E214E7EF5}"/>
            </a:ext>
          </a:extLst>
        </xdr:cNvPr>
        <xdr:cNvSpPr/>
      </xdr:nvSpPr>
      <xdr:spPr>
        <a:xfrm>
          <a:off x="619525" y="2514600"/>
          <a:ext cx="6360907" cy="688265"/>
        </a:xfrm>
        <a:prstGeom prst="borderCallout1">
          <a:avLst>
            <a:gd name="adj1" fmla="val 98334"/>
            <a:gd name="adj2" fmla="val 94894"/>
            <a:gd name="adj3" fmla="val 160618"/>
            <a:gd name="adj4" fmla="val 6608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申請システムの</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申請用個数カウント</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の項目で、⑤に一致する数を選択してください。</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検知器の数を超えた個数の警報盤の申請、警報盤単体での申請につきましては明細書の作成時にアラートが出ますので、事務局までお問いあわせください。</a:t>
          </a:r>
        </a:p>
      </xdr:txBody>
    </xdr:sp>
    <xdr:clientData/>
  </xdr:twoCellAnchor>
  <xdr:twoCellAnchor>
    <xdr:from>
      <xdr:col>9</xdr:col>
      <xdr:colOff>26157</xdr:colOff>
      <xdr:row>22</xdr:row>
      <xdr:rowOff>115964</xdr:rowOff>
    </xdr:from>
    <xdr:to>
      <xdr:col>34</xdr:col>
      <xdr:colOff>269502</xdr:colOff>
      <xdr:row>26</xdr:row>
      <xdr:rowOff>62561</xdr:rowOff>
    </xdr:to>
    <xdr:sp macro="" textlink="">
      <xdr:nvSpPr>
        <xdr:cNvPr id="5" name="吹き出し: 線 4">
          <a:extLst>
            <a:ext uri="{FF2B5EF4-FFF2-40B4-BE49-F238E27FC236}">
              <a16:creationId xmlns:a16="http://schemas.microsoft.com/office/drawing/2014/main" id="{865E1270-687F-4FF9-A957-6C62556253FB}"/>
            </a:ext>
          </a:extLst>
        </xdr:cNvPr>
        <xdr:cNvSpPr/>
      </xdr:nvSpPr>
      <xdr:spPr>
        <a:xfrm>
          <a:off x="1408643" y="4394050"/>
          <a:ext cx="5762402" cy="828340"/>
        </a:xfrm>
        <a:prstGeom prst="borderCallout1">
          <a:avLst>
            <a:gd name="adj1" fmla="val -2339"/>
            <a:gd name="adj2" fmla="val 76399"/>
            <a:gd name="adj3" fmla="val -31945"/>
            <a:gd name="adj4" fmla="val 63419"/>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ysClr val="windowText" lastClr="000000"/>
              </a:solidFill>
              <a:effectLst/>
              <a:latin typeface="BIZ UD明朝 Medium" panose="02020500000000000000" pitchFamily="17" charset="-128"/>
              <a:ea typeface="BIZ UD明朝 Medium" panose="02020500000000000000" pitchFamily="17" charset="-128"/>
              <a:cs typeface="+mn-cs"/>
            </a:rPr>
            <a:t>給付申請の安全設備本体個数</a:t>
          </a:r>
          <a:r>
            <a:rPr kumimoji="1" lang="en-US" altLang="ja-JP" sz="1100" b="1" i="0">
              <a:solidFill>
                <a:sysClr val="windowText" lastClr="000000"/>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ysClr val="windowText" lastClr="000000"/>
              </a:solidFill>
              <a:effectLst/>
              <a:latin typeface="BIZ UD明朝 Medium" panose="02020500000000000000" pitchFamily="17" charset="-128"/>
              <a:ea typeface="BIZ UD明朝 Medium" panose="02020500000000000000" pitchFamily="17" charset="-128"/>
              <a:cs typeface="+mn-cs"/>
            </a:rPr>
            <a:t>及び事業経費</a:t>
          </a:r>
          <a:r>
            <a:rPr kumimoji="1" lang="en-US" altLang="ja-JP" sz="1100" b="1" i="0">
              <a:solidFill>
                <a:sysClr val="windowText" lastClr="000000"/>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ysClr val="windowText" lastClr="000000"/>
              </a:solidFill>
              <a:effectLst/>
              <a:latin typeface="BIZ UD明朝 Medium" panose="02020500000000000000" pitchFamily="17" charset="-128"/>
              <a:ea typeface="BIZ UD明朝 Medium" panose="02020500000000000000" pitchFamily="17" charset="-128"/>
              <a:cs typeface="+mn-cs"/>
            </a:rPr>
            <a:t>から交付決定金額を決定するため、</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安全設備本体個数を実績報告で変更することはできません。</a:t>
          </a:r>
          <a:r>
            <a:rPr kumimoji="1" lang="ja-JP" altLang="en-US" sz="1100" b="1" i="0">
              <a:solidFill>
                <a:sysClr val="windowText" lastClr="000000"/>
              </a:solidFill>
              <a:effectLst/>
              <a:latin typeface="BIZ UD明朝 Medium" panose="02020500000000000000" pitchFamily="17" charset="-128"/>
              <a:ea typeface="BIZ UD明朝 Medium" panose="02020500000000000000" pitchFamily="17" charset="-128"/>
              <a:cs typeface="+mn-cs"/>
            </a:rPr>
            <a:t>安全設備本体の個数を変更する場合は、計画変更届を提出していただき交付申請から再申請していただきます。</a:t>
          </a:r>
          <a:endParaRPr kumimoji="1" lang="en-US" altLang="ja-JP" sz="1100" b="1" i="0">
            <a:solidFill>
              <a:sysClr val="windowText" lastClr="00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ysClr val="windowText" lastClr="000000"/>
              </a:solidFill>
              <a:effectLst/>
              <a:latin typeface="BIZ UD明朝 Medium" panose="02020500000000000000" pitchFamily="17" charset="-128"/>
              <a:ea typeface="BIZ UD明朝 Medium" panose="02020500000000000000" pitchFamily="17" charset="-128"/>
              <a:cs typeface="+mn-cs"/>
            </a:rPr>
            <a:t>詳しくはコールセンターにお問い合わせください。</a:t>
          </a:r>
        </a:p>
      </xdr:txBody>
    </xdr:sp>
    <xdr:clientData/>
  </xdr:twoCellAnchor>
  <xdr:twoCellAnchor>
    <xdr:from>
      <xdr:col>39</xdr:col>
      <xdr:colOff>1905</xdr:colOff>
      <xdr:row>11</xdr:row>
      <xdr:rowOff>72440</xdr:rowOff>
    </xdr:from>
    <xdr:to>
      <xdr:col>52</xdr:col>
      <xdr:colOff>113372</xdr:colOff>
      <xdr:row>13</xdr:row>
      <xdr:rowOff>24126</xdr:rowOff>
    </xdr:to>
    <xdr:sp macro="" textlink="">
      <xdr:nvSpPr>
        <xdr:cNvPr id="6" name="吹き出し: 線 5">
          <a:extLst>
            <a:ext uri="{FF2B5EF4-FFF2-40B4-BE49-F238E27FC236}">
              <a16:creationId xmlns:a16="http://schemas.microsoft.com/office/drawing/2014/main" id="{666B7BC3-5322-442C-B0E0-BC9A2A71A6CF}"/>
            </a:ext>
          </a:extLst>
        </xdr:cNvPr>
        <xdr:cNvSpPr/>
      </xdr:nvSpPr>
      <xdr:spPr>
        <a:xfrm>
          <a:off x="8503648" y="2195154"/>
          <a:ext cx="2495438" cy="343572"/>
        </a:xfrm>
        <a:prstGeom prst="borderCallout1">
          <a:avLst>
            <a:gd name="adj1" fmla="val 49983"/>
            <a:gd name="adj2" fmla="val 100890"/>
            <a:gd name="adj3" fmla="val -4840"/>
            <a:gd name="adj4" fmla="val 10836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600" b="1" i="0">
              <a:solidFill>
                <a:srgbClr val="FF0000"/>
              </a:solidFill>
              <a:effectLst/>
              <a:latin typeface="BIZ UD明朝 Medium" panose="02020500000000000000" pitchFamily="17" charset="-128"/>
              <a:ea typeface="BIZ UD明朝 Medium" panose="02020500000000000000" pitchFamily="17" charset="-128"/>
              <a:cs typeface="+mn-cs"/>
            </a:rPr>
            <a:t>⑯を申請システムに入力</a:t>
          </a:r>
        </a:p>
      </xdr:txBody>
    </xdr:sp>
    <xdr:clientData/>
  </xdr:twoCellAnchor>
  <xdr:twoCellAnchor>
    <xdr:from>
      <xdr:col>39</xdr:col>
      <xdr:colOff>0</xdr:colOff>
      <xdr:row>6</xdr:row>
      <xdr:rowOff>21773</xdr:rowOff>
    </xdr:from>
    <xdr:to>
      <xdr:col>52</xdr:col>
      <xdr:colOff>111467</xdr:colOff>
      <xdr:row>7</xdr:row>
      <xdr:rowOff>165256</xdr:rowOff>
    </xdr:to>
    <xdr:sp macro="" textlink="">
      <xdr:nvSpPr>
        <xdr:cNvPr id="7" name="吹き出し: 線 6">
          <a:extLst>
            <a:ext uri="{FF2B5EF4-FFF2-40B4-BE49-F238E27FC236}">
              <a16:creationId xmlns:a16="http://schemas.microsoft.com/office/drawing/2014/main" id="{E988EA7D-CB68-428D-A712-30336C3BD815}"/>
            </a:ext>
          </a:extLst>
        </xdr:cNvPr>
        <xdr:cNvSpPr/>
      </xdr:nvSpPr>
      <xdr:spPr>
        <a:xfrm>
          <a:off x="8501743" y="1164773"/>
          <a:ext cx="2495438" cy="339426"/>
        </a:xfrm>
        <a:prstGeom prst="borderCallout1">
          <a:avLst>
            <a:gd name="adj1" fmla="val 99983"/>
            <a:gd name="adj2" fmla="val 82478"/>
            <a:gd name="adj3" fmla="val 163341"/>
            <a:gd name="adj4" fmla="val 10258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600" b="1" i="0">
              <a:solidFill>
                <a:srgbClr val="FF0000"/>
              </a:solidFill>
              <a:effectLst/>
              <a:latin typeface="BIZ UD明朝 Medium" panose="02020500000000000000" pitchFamily="17" charset="-128"/>
              <a:ea typeface="BIZ UD明朝 Medium" panose="02020500000000000000" pitchFamily="17" charset="-128"/>
              <a:cs typeface="+mn-cs"/>
            </a:rPr>
            <a:t>⑰を申請システムに入力</a:t>
          </a:r>
        </a:p>
      </xdr:txBody>
    </xdr:sp>
    <xdr:clientData/>
  </xdr:twoCellAnchor>
  <xdr:twoCellAnchor>
    <xdr:from>
      <xdr:col>39</xdr:col>
      <xdr:colOff>60512</xdr:colOff>
      <xdr:row>24</xdr:row>
      <xdr:rowOff>23966</xdr:rowOff>
    </xdr:from>
    <xdr:to>
      <xdr:col>53</xdr:col>
      <xdr:colOff>29712</xdr:colOff>
      <xdr:row>25</xdr:row>
      <xdr:rowOff>179216</xdr:rowOff>
    </xdr:to>
    <xdr:sp macro="" textlink="">
      <xdr:nvSpPr>
        <xdr:cNvPr id="8" name="吹き出し: 線 7">
          <a:extLst>
            <a:ext uri="{FF2B5EF4-FFF2-40B4-BE49-F238E27FC236}">
              <a16:creationId xmlns:a16="http://schemas.microsoft.com/office/drawing/2014/main" id="{1BC3932C-EBB0-4DD7-8212-CE906867E9E9}"/>
            </a:ext>
          </a:extLst>
        </xdr:cNvPr>
        <xdr:cNvSpPr/>
      </xdr:nvSpPr>
      <xdr:spPr>
        <a:xfrm>
          <a:off x="8562255" y="4693937"/>
          <a:ext cx="2549114" cy="351193"/>
        </a:xfrm>
        <a:prstGeom prst="borderCallout1">
          <a:avLst>
            <a:gd name="adj1" fmla="val 49983"/>
            <a:gd name="adj2" fmla="val 100890"/>
            <a:gd name="adj3" fmla="val -4840"/>
            <a:gd name="adj4" fmla="val 10836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600" b="1" i="0">
              <a:solidFill>
                <a:srgbClr val="FF0000"/>
              </a:solidFill>
              <a:effectLst/>
              <a:latin typeface="BIZ UD明朝 Medium" panose="02020500000000000000" pitchFamily="17" charset="-128"/>
              <a:ea typeface="BIZ UD明朝 Medium" panose="02020500000000000000" pitchFamily="17" charset="-128"/>
              <a:cs typeface="+mn-cs"/>
            </a:rPr>
            <a:t>⑬を申請システムに入力</a:t>
          </a:r>
        </a:p>
      </xdr:txBody>
    </xdr:sp>
    <xdr:clientData/>
  </xdr:twoCellAnchor>
  <xdr:twoCellAnchor>
    <xdr:from>
      <xdr:col>63</xdr:col>
      <xdr:colOff>84846</xdr:colOff>
      <xdr:row>20</xdr:row>
      <xdr:rowOff>102343</xdr:rowOff>
    </xdr:from>
    <xdr:to>
      <xdr:col>84</xdr:col>
      <xdr:colOff>160450</xdr:colOff>
      <xdr:row>26</xdr:row>
      <xdr:rowOff>123666</xdr:rowOff>
    </xdr:to>
    <xdr:sp macro="" textlink="">
      <xdr:nvSpPr>
        <xdr:cNvPr id="9" name="吹き出し: 線 8">
          <a:extLst>
            <a:ext uri="{FF2B5EF4-FFF2-40B4-BE49-F238E27FC236}">
              <a16:creationId xmlns:a16="http://schemas.microsoft.com/office/drawing/2014/main" id="{D99D7CE8-FC39-425F-A667-036A76D64A56}"/>
            </a:ext>
          </a:extLst>
        </xdr:cNvPr>
        <xdr:cNvSpPr/>
      </xdr:nvSpPr>
      <xdr:spPr>
        <a:xfrm>
          <a:off x="12995303" y="3988543"/>
          <a:ext cx="4897976" cy="1294952"/>
        </a:xfrm>
        <a:prstGeom prst="borderCallout1">
          <a:avLst>
            <a:gd name="adj1" fmla="val 34904"/>
            <a:gd name="adj2" fmla="val -10"/>
            <a:gd name="adj3" fmla="val -56890"/>
            <a:gd name="adj4" fmla="val -9498"/>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ja-JP" sz="1100" b="1" i="0">
              <a:solidFill>
                <a:srgbClr val="FF0000"/>
              </a:solidFill>
              <a:effectLst/>
              <a:latin typeface="BIZ UD明朝 Medium" panose="02020500000000000000" pitchFamily="17" charset="-128"/>
              <a:ea typeface="BIZ UD明朝 Medium" panose="02020500000000000000" pitchFamily="17" charset="-128"/>
              <a:cs typeface="+mn-cs"/>
            </a:rPr>
            <a:t>設置費用は本体経費の金額と同一の金額までが補助の対象です。</a:t>
          </a:r>
          <a:endParaRPr lang="ja-JP" altLang="ja-JP">
            <a:solidFill>
              <a:srgbClr val="FF0000"/>
            </a:solidFill>
            <a:effectLst/>
            <a:latin typeface="BIZ UD明朝 Medium" panose="02020500000000000000" pitchFamily="17" charset="-128"/>
            <a:ea typeface="BIZ UD明朝 Medium" panose="02020500000000000000" pitchFamily="17" charset="-128"/>
          </a:endParaRPr>
        </a:p>
        <a:p>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そのため、⑮補助対象となる設置費用</a:t>
          </a:r>
          <a:r>
            <a:rPr kumimoji="1" lang="en-US" altLang="ja-JP" sz="1100" b="1" i="0">
              <a:solidFill>
                <a:schemeClr val="dk1"/>
              </a:solidFill>
              <a:effectLst/>
              <a:latin typeface="BIZ UD明朝 Medium" panose="02020500000000000000" pitchFamily="17" charset="-128"/>
              <a:ea typeface="BIZ UD明朝 Medium" panose="02020500000000000000" pitchFamily="17" charset="-128"/>
              <a:cs typeface="+mn-cs"/>
            </a:rPr>
            <a:t>(</a:t>
          </a:r>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税抜き</a:t>
          </a:r>
          <a:r>
            <a:rPr kumimoji="1" lang="en-US" altLang="ja-JP" sz="1100" b="1" i="0">
              <a:solidFill>
                <a:schemeClr val="dk1"/>
              </a:solidFill>
              <a:effectLst/>
              <a:latin typeface="BIZ UD明朝 Medium" panose="02020500000000000000" pitchFamily="17" charset="-128"/>
              <a:ea typeface="BIZ UD明朝 Medium" panose="02020500000000000000" pitchFamily="17" charset="-128"/>
              <a:cs typeface="+mn-cs"/>
            </a:rPr>
            <a:t>)</a:t>
          </a:r>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には、</a:t>
          </a:r>
          <a:endParaRPr lang="ja-JP" altLang="ja-JP">
            <a:effectLst/>
            <a:latin typeface="BIZ UD明朝 Medium" panose="02020500000000000000" pitchFamily="17" charset="-128"/>
            <a:ea typeface="BIZ UD明朝 Medium" panose="02020500000000000000" pitchFamily="17" charset="-128"/>
          </a:endParaRPr>
        </a:p>
        <a:p>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⑬設置費用小計金額</a:t>
          </a:r>
          <a:r>
            <a:rPr kumimoji="1" lang="en-US" altLang="ja-JP" sz="1100" b="1" i="0">
              <a:solidFill>
                <a:schemeClr val="dk1"/>
              </a:solidFill>
              <a:effectLst/>
              <a:latin typeface="BIZ UD明朝 Medium" panose="02020500000000000000" pitchFamily="17" charset="-128"/>
              <a:ea typeface="BIZ UD明朝 Medium" panose="02020500000000000000" pitchFamily="17" charset="-128"/>
              <a:cs typeface="+mn-cs"/>
            </a:rPr>
            <a:t>(</a:t>
          </a:r>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税抜</a:t>
          </a:r>
          <a:r>
            <a:rPr kumimoji="1" lang="en-US" altLang="ja-JP" sz="1100" b="1" i="0">
              <a:solidFill>
                <a:schemeClr val="dk1"/>
              </a:solidFill>
              <a:effectLst/>
              <a:latin typeface="BIZ UD明朝 Medium" panose="02020500000000000000" pitchFamily="17" charset="-128"/>
              <a:ea typeface="BIZ UD明朝 Medium" panose="02020500000000000000" pitchFamily="17" charset="-128"/>
              <a:cs typeface="+mn-cs"/>
            </a:rPr>
            <a:t>)</a:t>
          </a:r>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と、</a:t>
          </a:r>
          <a:endParaRPr lang="ja-JP" altLang="ja-JP">
            <a:effectLst/>
            <a:latin typeface="BIZ UD明朝 Medium" panose="02020500000000000000" pitchFamily="17" charset="-128"/>
            <a:ea typeface="BIZ UD明朝 Medium" panose="02020500000000000000" pitchFamily="17" charset="-128"/>
          </a:endParaRPr>
        </a:p>
        <a:p>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⑭本体経費合計金額（⑪本体設備小計金額と⑫付属設備小計金額の合計）</a:t>
          </a:r>
          <a:endParaRPr lang="ja-JP" altLang="ja-JP">
            <a:effectLst/>
            <a:latin typeface="BIZ UD明朝 Medium" panose="02020500000000000000" pitchFamily="17" charset="-128"/>
            <a:ea typeface="BIZ UD明朝 Medium" panose="02020500000000000000" pitchFamily="17" charset="-128"/>
          </a:endParaRPr>
        </a:p>
        <a:p>
          <a:r>
            <a:rPr kumimoji="1" lang="ja-JP" altLang="ja-JP" sz="1100" b="1" i="0">
              <a:solidFill>
                <a:schemeClr val="dk1"/>
              </a:solidFill>
              <a:effectLst/>
              <a:latin typeface="BIZ UD明朝 Medium" panose="02020500000000000000" pitchFamily="17" charset="-128"/>
              <a:ea typeface="BIZ UD明朝 Medium" panose="02020500000000000000" pitchFamily="17" charset="-128"/>
              <a:cs typeface="+mn-cs"/>
            </a:rPr>
            <a:t>のうち、低い方の金額が表示されます。</a:t>
          </a:r>
          <a:endParaRPr lang="ja-JP" altLang="ja-JP">
            <a:effectLst/>
            <a:latin typeface="BIZ UD明朝 Medium" panose="02020500000000000000" pitchFamily="17" charset="-128"/>
            <a:ea typeface="BIZ UD明朝 Medium" panose="02020500000000000000" pitchFamily="17" charset="-128"/>
          </a:endParaRPr>
        </a:p>
        <a:p>
          <a:r>
            <a:rPr kumimoji="1" lang="ja-JP" altLang="ja-JP" sz="1100" b="1" i="0">
              <a:solidFill>
                <a:srgbClr val="FF0000"/>
              </a:solidFill>
              <a:effectLst/>
              <a:latin typeface="+mn-lt"/>
              <a:ea typeface="+mn-ea"/>
              <a:cs typeface="+mn-cs"/>
            </a:rPr>
            <a:t>⑭</a:t>
          </a:r>
          <a:r>
            <a:rPr kumimoji="1" lang="ja-JP" altLang="ja-JP" sz="1100" b="1" i="0">
              <a:solidFill>
                <a:srgbClr val="FF0000"/>
              </a:solidFill>
              <a:effectLst/>
              <a:latin typeface="BIZ UD明朝 Medium" panose="02020500000000000000" pitchFamily="17" charset="-128"/>
              <a:ea typeface="BIZ UD明朝 Medium" panose="02020500000000000000" pitchFamily="17" charset="-128"/>
              <a:cs typeface="+mn-cs"/>
            </a:rPr>
            <a:t>本体経費合計金額の方が反映</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された</a:t>
          </a:r>
          <a:r>
            <a:rPr kumimoji="1" lang="ja-JP" altLang="ja-JP" sz="1100" b="1" i="0">
              <a:solidFill>
                <a:srgbClr val="FF0000"/>
              </a:solidFill>
              <a:effectLst/>
              <a:latin typeface="BIZ UD明朝 Medium" panose="02020500000000000000" pitchFamily="17" charset="-128"/>
              <a:ea typeface="BIZ UD明朝 Medium" panose="02020500000000000000" pitchFamily="17" charset="-128"/>
              <a:cs typeface="+mn-cs"/>
            </a:rPr>
            <a:t>場合赤字で表示されます。</a:t>
          </a:r>
          <a:endParaRPr lang="ja-JP" altLang="ja-JP">
            <a:solidFill>
              <a:srgbClr val="FF0000"/>
            </a:solidFill>
            <a:effectLst/>
            <a:latin typeface="BIZ UD明朝 Medium" panose="02020500000000000000" pitchFamily="17" charset="-128"/>
            <a:ea typeface="BIZ UD明朝 Medium" panose="02020500000000000000" pitchFamily="17" charset="-128"/>
          </a:endParaRPr>
        </a:p>
      </xdr:txBody>
    </xdr:sp>
    <xdr:clientData/>
  </xdr:twoCellAnchor>
  <xdr:twoCellAnchor>
    <xdr:from>
      <xdr:col>17</xdr:col>
      <xdr:colOff>0</xdr:colOff>
      <xdr:row>30</xdr:row>
      <xdr:rowOff>272141</xdr:rowOff>
    </xdr:from>
    <xdr:to>
      <xdr:col>51</xdr:col>
      <xdr:colOff>1313</xdr:colOff>
      <xdr:row>34</xdr:row>
      <xdr:rowOff>361788</xdr:rowOff>
    </xdr:to>
    <xdr:sp macro="" textlink="">
      <xdr:nvSpPr>
        <xdr:cNvPr id="10" name="吹き出し: 線 9">
          <a:extLst>
            <a:ext uri="{FF2B5EF4-FFF2-40B4-BE49-F238E27FC236}">
              <a16:creationId xmlns:a16="http://schemas.microsoft.com/office/drawing/2014/main" id="{B1962FC3-91C0-418D-A096-263D3956302F}"/>
            </a:ext>
          </a:extLst>
        </xdr:cNvPr>
        <xdr:cNvSpPr/>
      </xdr:nvSpPr>
      <xdr:spPr>
        <a:xfrm>
          <a:off x="2514600" y="6966855"/>
          <a:ext cx="8176484" cy="1613647"/>
        </a:xfrm>
        <a:prstGeom prst="borderCallout1">
          <a:avLst>
            <a:gd name="adj1" fmla="val 72797"/>
            <a:gd name="adj2" fmla="val -16"/>
            <a:gd name="adj3" fmla="val -377"/>
            <a:gd name="adj4" fmla="val -10835"/>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・申請する設備は「⑧本体設備」、「⑨付属設備」、「⑩設置費用」に分けて入力していただきます。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400" b="1" i="0">
              <a:solidFill>
                <a:srgbClr val="FF0000"/>
              </a:solidFill>
              <a:effectLst/>
              <a:latin typeface="BIZ UD明朝 Medium" panose="02020500000000000000" pitchFamily="17" charset="-128"/>
              <a:ea typeface="BIZ UD明朝 Medium" panose="02020500000000000000" pitchFamily="17" charset="-128"/>
              <a:cs typeface="+mn-cs"/>
            </a:rPr>
            <a:t>・領収書が複数枚に分かれる場合は、領収書の内容を</a:t>
          </a:r>
          <a:r>
            <a:rPr kumimoji="1" lang="en-US" altLang="ja-JP" sz="1400" b="1" i="0">
              <a:solidFill>
                <a:srgbClr val="FF0000"/>
              </a:solidFill>
              <a:effectLst/>
              <a:latin typeface="BIZ UD明朝 Medium" panose="02020500000000000000" pitchFamily="17" charset="-128"/>
              <a:ea typeface="BIZ UD明朝 Medium" panose="02020500000000000000" pitchFamily="17" charset="-128"/>
              <a:cs typeface="+mn-cs"/>
            </a:rPr>
            <a:t>1</a:t>
          </a:r>
          <a:r>
            <a:rPr kumimoji="1" lang="ja-JP" altLang="en-US" sz="1400" b="1" i="0">
              <a:solidFill>
                <a:srgbClr val="FF0000"/>
              </a:solidFill>
              <a:effectLst/>
              <a:latin typeface="BIZ UD明朝 Medium" panose="02020500000000000000" pitchFamily="17" charset="-128"/>
              <a:ea typeface="BIZ UD明朝 Medium" panose="02020500000000000000" pitchFamily="17" charset="-128"/>
              <a:cs typeface="+mn-cs"/>
            </a:rPr>
            <a:t>枚の明細書にまとめて入力してください</a:t>
          </a:r>
          <a:r>
            <a:rPr kumimoji="1" lang="ja-JP" altLang="en-US" sz="1200" b="1" i="0">
              <a:solidFill>
                <a:srgbClr val="FF0000"/>
              </a:solidFill>
              <a:effectLst/>
              <a:latin typeface="BIZ UD明朝 Medium" panose="02020500000000000000" pitchFamily="17" charset="-128"/>
              <a:ea typeface="BIZ UD明朝 Medium" panose="02020500000000000000" pitchFamily="17" charset="-128"/>
              <a:cs typeface="+mn-cs"/>
            </a:rPr>
            <a:t>。</a:t>
          </a:r>
          <a:endParaRPr kumimoji="1" lang="en-US" altLang="ja-JP" sz="1200" b="1" i="0">
            <a:solidFill>
              <a:srgbClr val="FF0000"/>
            </a:solidFill>
            <a:effectLst/>
            <a:latin typeface="BIZ UD明朝 Medium" panose="02020500000000000000" pitchFamily="17" charset="-128"/>
            <a:ea typeface="BIZ UD明朝 Medium" panose="02020500000000000000" pitchFamily="17" charset="-128"/>
            <a:cs typeface="+mn-cs"/>
          </a:endParaRPr>
        </a:p>
        <a:p>
          <a:endPar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・領収書に記載されている「</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①本体設備明細</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」の内容を転記（値貼り）してください。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全ての項目を入力してください。（空欄がある状態で申請することはできません）</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p>
      </xdr:txBody>
    </xdr:sp>
    <xdr:clientData/>
  </xdr:twoCellAnchor>
  <xdr:twoCellAnchor>
    <xdr:from>
      <xdr:col>15</xdr:col>
      <xdr:colOff>32658</xdr:colOff>
      <xdr:row>44</xdr:row>
      <xdr:rowOff>250371</xdr:rowOff>
    </xdr:from>
    <xdr:to>
      <xdr:col>44</xdr:col>
      <xdr:colOff>72498</xdr:colOff>
      <xdr:row>48</xdr:row>
      <xdr:rowOff>94584</xdr:rowOff>
    </xdr:to>
    <xdr:sp macro="" textlink="">
      <xdr:nvSpPr>
        <xdr:cNvPr id="11" name="吹き出し: 線 10">
          <a:extLst>
            <a:ext uri="{FF2B5EF4-FFF2-40B4-BE49-F238E27FC236}">
              <a16:creationId xmlns:a16="http://schemas.microsoft.com/office/drawing/2014/main" id="{0F1ABC44-06BD-4A7E-8865-78A83129AC1B}"/>
            </a:ext>
          </a:extLst>
        </xdr:cNvPr>
        <xdr:cNvSpPr/>
      </xdr:nvSpPr>
      <xdr:spPr>
        <a:xfrm>
          <a:off x="2264229" y="11800114"/>
          <a:ext cx="7148212" cy="1368213"/>
        </a:xfrm>
        <a:prstGeom prst="borderCallout1">
          <a:avLst>
            <a:gd name="adj1" fmla="val 72797"/>
            <a:gd name="adj2" fmla="val -16"/>
            <a:gd name="adj3" fmla="val 545"/>
            <a:gd name="adj4" fmla="val -1159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・申請する設備は「⑧本体設備」、「⑨付属設備」、「⑩設置費用」に分けて入力していただきます。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・領収書に記載されている「</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②付属設備明細</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」の内容を転記（値貼り）してください。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・付属設備については、付属設備区分、品名、単価、数量が必須項目です。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型番はお分かりになる場合のみ入力してください。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・付属設備区分で「</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その他</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」を選択した付属設備を申請する場合は、備考に設備の概要を記載してください。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p>
      </xdr:txBody>
    </xdr:sp>
    <xdr:clientData/>
  </xdr:twoCellAnchor>
  <xdr:twoCellAnchor>
    <xdr:from>
      <xdr:col>17</xdr:col>
      <xdr:colOff>141514</xdr:colOff>
      <xdr:row>57</xdr:row>
      <xdr:rowOff>163286</xdr:rowOff>
    </xdr:from>
    <xdr:to>
      <xdr:col>46</xdr:col>
      <xdr:colOff>80255</xdr:colOff>
      <xdr:row>62</xdr:row>
      <xdr:rowOff>85933</xdr:rowOff>
    </xdr:to>
    <xdr:sp macro="" textlink="">
      <xdr:nvSpPr>
        <xdr:cNvPr id="12" name="吹き出し: 線 11">
          <a:extLst>
            <a:ext uri="{FF2B5EF4-FFF2-40B4-BE49-F238E27FC236}">
              <a16:creationId xmlns:a16="http://schemas.microsoft.com/office/drawing/2014/main" id="{90F04620-E588-450E-8772-AAFA1D212C94}"/>
            </a:ext>
          </a:extLst>
        </xdr:cNvPr>
        <xdr:cNvSpPr/>
      </xdr:nvSpPr>
      <xdr:spPr>
        <a:xfrm>
          <a:off x="2656114" y="16132629"/>
          <a:ext cx="7134198" cy="1827647"/>
        </a:xfrm>
        <a:prstGeom prst="borderCallout1">
          <a:avLst>
            <a:gd name="adj1" fmla="val 72797"/>
            <a:gd name="adj2" fmla="val -16"/>
            <a:gd name="adj3" fmla="val 545"/>
            <a:gd name="adj4" fmla="val -1159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・申請する設備は「⑧本体設備」、「⑨付属設備」、「⑩設置費用」に分けて入力していただきます。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・領収書に記載されている「</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③設置費用明細</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」の内容を転記（値貼り）してください。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・設置費用については、設置費区分の選択により必須項目が変わります。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∟設置用部材費の場合は品名、単価、数量が必須項目です。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∟人件費の場合は、人日、単価が必須項目です。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設置費区分を選択すると不要な項目がグレーアウトするので、それぞれ必要な項目を入力してください。　</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数量と日数は同じセルです。）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314325</xdr:colOff>
      <xdr:row>10</xdr:row>
      <xdr:rowOff>85725</xdr:rowOff>
    </xdr:from>
    <xdr:to>
      <xdr:col>9</xdr:col>
      <xdr:colOff>104775</xdr:colOff>
      <xdr:row>23</xdr:row>
      <xdr:rowOff>85725</xdr:rowOff>
    </xdr:to>
    <xdr:sp macro="" textlink="">
      <xdr:nvSpPr>
        <xdr:cNvPr id="2" name="テキスト ボックス 1">
          <a:extLst>
            <a:ext uri="{FF2B5EF4-FFF2-40B4-BE49-F238E27FC236}">
              <a16:creationId xmlns:a16="http://schemas.microsoft.com/office/drawing/2014/main" id="{018F8A97-4F52-4539-B7B7-49FAC5109D40}"/>
            </a:ext>
          </a:extLst>
        </xdr:cNvPr>
        <xdr:cNvSpPr txBox="1"/>
      </xdr:nvSpPr>
      <xdr:spPr>
        <a:xfrm>
          <a:off x="2554605" y="1992630"/>
          <a:ext cx="3177540" cy="2476500"/>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bg1"/>
              </a:solidFill>
            </a:rPr>
            <a:t>非表示</a:t>
          </a:r>
          <a:endParaRPr kumimoji="1" lang="en-US" altLang="ja-JP" sz="1100" b="1">
            <a:solidFill>
              <a:schemeClr val="bg1"/>
            </a:solidFill>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B362C-8D21-4FFC-9D22-9F65F32912BC}">
  <sheetPr codeName="Sheet1">
    <pageSetUpPr fitToPage="1"/>
  </sheetPr>
  <dimension ref="C1:CF66"/>
  <sheetViews>
    <sheetView showGridLines="0" tabSelected="1" view="pageBreakPreview" zoomScale="70" zoomScaleNormal="85" zoomScaleSheetLayoutView="70" workbookViewId="0"/>
  </sheetViews>
  <sheetFormatPr defaultColWidth="2.5" defaultRowHeight="14.4" customHeight="1" x14ac:dyDescent="0.45"/>
  <cols>
    <col min="1" max="2" width="2.5" style="5"/>
    <col min="3" max="17" width="1.8984375" style="5" customWidth="1"/>
    <col min="18" max="26" width="2.69921875" style="5" customWidth="1"/>
    <col min="27" max="34" width="4.19921875" style="5" customWidth="1"/>
    <col min="35" max="38" width="4.69921875" style="5" customWidth="1"/>
    <col min="39" max="43" width="2.19921875" style="5" customWidth="1"/>
    <col min="44" max="48" width="2.3984375" style="5" customWidth="1"/>
    <col min="49" max="50" width="2.69921875" style="5" customWidth="1"/>
    <col min="51" max="51" width="2.5" style="5"/>
    <col min="52" max="52" width="2.5" style="5" customWidth="1"/>
    <col min="53" max="62" width="2.5" style="5"/>
    <col min="63" max="63" width="0.8984375" style="5" customWidth="1"/>
    <col min="64" max="65" width="2.5" style="5"/>
    <col min="66" max="66" width="11.59765625" style="5" customWidth="1"/>
    <col min="67" max="67" width="2.8984375" style="5" customWidth="1"/>
    <col min="68" max="16384" width="2.5" style="5"/>
  </cols>
  <sheetData>
    <row r="1" spans="3:84" ht="14.4" customHeight="1" x14ac:dyDescent="0.45">
      <c r="AM1" s="129" t="s">
        <v>66</v>
      </c>
      <c r="AN1" s="129"/>
      <c r="AO1" s="129"/>
      <c r="AP1" s="129"/>
      <c r="AQ1" s="129"/>
      <c r="AR1" s="129"/>
      <c r="AS1" s="129"/>
      <c r="AT1" s="129"/>
      <c r="AU1" s="129"/>
      <c r="AV1" s="129"/>
      <c r="AW1" s="129"/>
      <c r="AX1" s="129"/>
      <c r="AY1" s="129"/>
      <c r="AZ1" s="129"/>
      <c r="BA1" s="129"/>
      <c r="BB1" s="129"/>
      <c r="BC1" s="129"/>
      <c r="BD1" s="129"/>
      <c r="BE1" s="129"/>
      <c r="BF1" s="129"/>
      <c r="BG1" s="129"/>
      <c r="BH1" s="129"/>
    </row>
    <row r="2" spans="3:84" ht="14.4" customHeight="1" x14ac:dyDescent="0.45">
      <c r="C2" s="50" t="s">
        <v>0</v>
      </c>
      <c r="D2" s="50"/>
      <c r="E2" s="50"/>
      <c r="F2" s="50"/>
      <c r="G2" s="50"/>
      <c r="H2" s="50"/>
      <c r="I2" s="50"/>
      <c r="J2" s="50"/>
      <c r="K2" s="50"/>
      <c r="L2" s="50"/>
      <c r="M2" s="50"/>
      <c r="N2" s="50"/>
      <c r="O2" s="50"/>
      <c r="P2" s="50"/>
      <c r="AM2" s="129"/>
      <c r="AN2" s="129"/>
      <c r="AO2" s="129"/>
      <c r="AP2" s="129"/>
      <c r="AQ2" s="129"/>
      <c r="AR2" s="129"/>
      <c r="AS2" s="129"/>
      <c r="AT2" s="129"/>
      <c r="AU2" s="129"/>
      <c r="AV2" s="129"/>
      <c r="AW2" s="129"/>
      <c r="AX2" s="129"/>
      <c r="AY2" s="129"/>
      <c r="AZ2" s="129"/>
      <c r="BA2" s="129"/>
      <c r="BB2" s="129"/>
      <c r="BC2" s="129"/>
      <c r="BD2" s="129"/>
      <c r="BE2" s="129"/>
      <c r="BF2" s="129"/>
      <c r="BG2" s="129"/>
      <c r="BH2" s="129"/>
    </row>
    <row r="3" spans="3:84" ht="14.4" customHeight="1" x14ac:dyDescent="0.45">
      <c r="C3" s="130" t="s">
        <v>64</v>
      </c>
      <c r="D3" s="130"/>
      <c r="E3" s="130"/>
      <c r="F3" s="130"/>
      <c r="G3" s="130"/>
      <c r="H3" s="130"/>
      <c r="I3" s="130"/>
      <c r="J3" s="130"/>
      <c r="K3" s="130"/>
      <c r="L3" s="130"/>
      <c r="M3" s="130"/>
      <c r="N3" s="130"/>
      <c r="O3" s="130"/>
      <c r="P3" s="130"/>
      <c r="T3" s="131" t="s">
        <v>1</v>
      </c>
      <c r="U3" s="131"/>
      <c r="V3" s="131"/>
      <c r="W3" s="131"/>
      <c r="X3" s="131"/>
      <c r="Y3" s="131"/>
      <c r="Z3" s="131"/>
      <c r="AA3" s="131"/>
      <c r="AB3" s="131"/>
      <c r="AC3" s="131"/>
      <c r="AD3" s="131"/>
      <c r="AE3" s="132" t="s">
        <v>2</v>
      </c>
      <c r="AF3" s="132"/>
      <c r="AG3" s="133" t="s">
        <v>63</v>
      </c>
      <c r="AH3" s="133"/>
      <c r="AI3" s="133"/>
      <c r="AN3" s="43"/>
      <c r="AO3" s="43"/>
      <c r="AP3" s="43"/>
      <c r="AQ3" s="43"/>
      <c r="AR3" s="43"/>
      <c r="AS3" s="43"/>
      <c r="AT3" s="43"/>
      <c r="AU3" s="43"/>
      <c r="AV3" s="43"/>
      <c r="AW3" s="43"/>
      <c r="AX3" s="43"/>
      <c r="AY3" s="43"/>
      <c r="AZ3" s="43"/>
      <c r="BA3" s="44"/>
      <c r="BB3" s="44"/>
      <c r="BC3" s="44"/>
      <c r="BD3" s="44"/>
      <c r="BE3" s="44"/>
      <c r="BF3" s="44"/>
      <c r="BG3" s="44"/>
      <c r="BH3" s="44"/>
      <c r="BL3" s="6"/>
      <c r="BN3" s="7"/>
      <c r="BO3" s="8"/>
      <c r="BP3" s="8"/>
      <c r="BQ3" s="9"/>
      <c r="BR3" s="8"/>
      <c r="BS3" s="8"/>
      <c r="BT3" s="8"/>
      <c r="BU3" s="8"/>
      <c r="BV3" s="8"/>
      <c r="BW3" s="8"/>
      <c r="BX3" s="8"/>
      <c r="BY3" s="10"/>
      <c r="BZ3" s="10"/>
      <c r="CA3" s="10"/>
      <c r="CB3" s="10"/>
      <c r="CC3" s="10"/>
      <c r="CD3" s="10"/>
      <c r="CE3" s="10"/>
      <c r="CF3" s="10"/>
    </row>
    <row r="4" spans="3:84" ht="15" customHeight="1" x14ac:dyDescent="0.45">
      <c r="C4" s="130"/>
      <c r="D4" s="130"/>
      <c r="E4" s="130"/>
      <c r="F4" s="130"/>
      <c r="G4" s="130"/>
      <c r="H4" s="130"/>
      <c r="I4" s="130"/>
      <c r="J4" s="130"/>
      <c r="K4" s="130"/>
      <c r="L4" s="130"/>
      <c r="M4" s="130"/>
      <c r="N4" s="130"/>
      <c r="O4" s="130"/>
      <c r="P4" s="130"/>
      <c r="T4" s="131"/>
      <c r="U4" s="131"/>
      <c r="V4" s="131"/>
      <c r="W4" s="131"/>
      <c r="X4" s="131"/>
      <c r="Y4" s="131"/>
      <c r="Z4" s="131"/>
      <c r="AA4" s="131"/>
      <c r="AB4" s="131"/>
      <c r="AC4" s="131"/>
      <c r="AD4" s="131"/>
      <c r="AE4" s="132"/>
      <c r="AF4" s="132"/>
      <c r="AG4" s="133"/>
      <c r="AH4" s="133"/>
      <c r="AI4" s="133"/>
      <c r="AN4" s="43"/>
      <c r="AO4" s="43"/>
      <c r="AP4" s="43"/>
      <c r="AQ4" s="43"/>
      <c r="AR4" s="43"/>
      <c r="AS4" s="43"/>
      <c r="AT4" s="43"/>
      <c r="AU4" s="43"/>
      <c r="AV4" s="43"/>
      <c r="AW4" s="43"/>
      <c r="AX4" s="43"/>
      <c r="AY4" s="43"/>
      <c r="AZ4" s="43"/>
      <c r="BA4" s="44"/>
      <c r="BB4" s="44"/>
      <c r="BC4" s="44"/>
      <c r="BD4" s="44"/>
      <c r="BE4" s="44"/>
      <c r="BF4" s="44"/>
      <c r="BG4" s="44"/>
      <c r="BH4" s="44"/>
      <c r="BL4" s="11"/>
      <c r="BM4" s="12"/>
      <c r="BN4" s="13"/>
      <c r="BO4" s="11"/>
      <c r="BP4" s="11"/>
      <c r="BQ4" s="11"/>
    </row>
    <row r="5" spans="3:84" ht="15" customHeight="1" x14ac:dyDescent="0.45">
      <c r="AN5" s="45"/>
      <c r="AO5" s="46"/>
      <c r="AP5" s="46"/>
      <c r="AQ5" s="46"/>
      <c r="AR5" s="46"/>
      <c r="AS5" s="46"/>
      <c r="AT5" s="46"/>
      <c r="AU5" s="46"/>
      <c r="AV5" s="46"/>
      <c r="AW5" s="46"/>
      <c r="AX5" s="46"/>
      <c r="AY5" s="46"/>
      <c r="AZ5" s="46"/>
      <c r="BA5" s="46"/>
      <c r="BB5" s="46"/>
      <c r="BC5" s="46"/>
      <c r="BD5" s="46"/>
      <c r="BE5" s="46"/>
      <c r="BF5" s="46"/>
      <c r="BG5" s="46"/>
      <c r="BH5" s="46"/>
      <c r="BJ5" s="14"/>
      <c r="BL5" s="11"/>
      <c r="BM5" s="15"/>
      <c r="BN5" s="16"/>
      <c r="BO5" s="11"/>
      <c r="BP5" s="11"/>
      <c r="BQ5" s="11"/>
    </row>
    <row r="6" spans="3:84" ht="15" customHeight="1" x14ac:dyDescent="0.45">
      <c r="AN6" s="17"/>
      <c r="AO6" s="18"/>
      <c r="AP6" s="18"/>
      <c r="AQ6" s="18"/>
      <c r="AR6" s="18"/>
      <c r="AS6" s="18"/>
      <c r="AT6" s="18"/>
      <c r="AU6" s="18"/>
      <c r="AV6" s="18"/>
      <c r="AW6" s="18"/>
      <c r="AX6" s="18"/>
      <c r="AY6" s="18"/>
      <c r="AZ6" s="18"/>
      <c r="BA6" s="18"/>
      <c r="BB6" s="18"/>
      <c r="BC6" s="18"/>
      <c r="BD6" s="18"/>
      <c r="BE6" s="18"/>
      <c r="BF6" s="18"/>
      <c r="BG6" s="18"/>
      <c r="BH6" s="18"/>
      <c r="BI6" s="18"/>
      <c r="BJ6" s="14" t="s">
        <v>69</v>
      </c>
      <c r="BK6" s="18"/>
      <c r="BL6" s="11"/>
      <c r="BM6" s="11"/>
      <c r="BN6" s="11"/>
      <c r="BO6" s="11"/>
      <c r="BP6" s="11"/>
      <c r="BQ6" s="11"/>
    </row>
    <row r="7" spans="3:84" ht="15" customHeight="1" x14ac:dyDescent="0.45">
      <c r="D7" s="149" t="s">
        <v>3</v>
      </c>
      <c r="E7" s="149"/>
      <c r="F7" s="149"/>
      <c r="G7" s="149"/>
      <c r="H7" s="149"/>
      <c r="I7" s="149"/>
      <c r="J7" s="149"/>
      <c r="K7" s="151" t="s">
        <v>73</v>
      </c>
      <c r="L7" s="151"/>
      <c r="M7" s="151"/>
      <c r="N7" s="151"/>
      <c r="O7" s="151"/>
      <c r="P7" s="151"/>
      <c r="Q7" s="151"/>
      <c r="R7" s="151"/>
      <c r="S7" s="151"/>
      <c r="T7" s="151"/>
      <c r="U7" s="151"/>
      <c r="AN7" s="17"/>
      <c r="AO7" s="19"/>
      <c r="AP7" s="18"/>
      <c r="AQ7" s="18"/>
      <c r="AR7" s="18"/>
      <c r="AS7" s="18"/>
      <c r="AT7" s="18"/>
      <c r="AU7" s="18"/>
      <c r="AV7" s="18"/>
      <c r="AW7" s="18"/>
      <c r="AX7" s="18"/>
      <c r="AY7" s="18"/>
      <c r="AZ7" s="20"/>
      <c r="BA7" s="20"/>
      <c r="BB7" s="20"/>
      <c r="BC7" s="20"/>
      <c r="BD7" s="20"/>
      <c r="BE7" s="20"/>
      <c r="BF7" s="20"/>
      <c r="BG7" s="20"/>
      <c r="BH7" s="21"/>
      <c r="BI7" s="18"/>
      <c r="BJ7" s="14" t="s">
        <v>62</v>
      </c>
      <c r="BK7" s="18"/>
      <c r="BL7" s="6"/>
      <c r="BM7" s="11"/>
      <c r="BN7" s="11"/>
      <c r="BO7" s="22"/>
      <c r="BP7" s="11"/>
      <c r="BQ7" s="11"/>
    </row>
    <row r="8" spans="3:84" ht="15" customHeight="1" thickBot="1" x14ac:dyDescent="0.5">
      <c r="D8" s="150"/>
      <c r="E8" s="150"/>
      <c r="F8" s="150"/>
      <c r="G8" s="150"/>
      <c r="H8" s="150"/>
      <c r="I8" s="150"/>
      <c r="J8" s="150"/>
      <c r="K8" s="152"/>
      <c r="L8" s="152"/>
      <c r="M8" s="152"/>
      <c r="N8" s="152"/>
      <c r="O8" s="152"/>
      <c r="P8" s="152"/>
      <c r="Q8" s="152"/>
      <c r="R8" s="152"/>
      <c r="S8" s="152"/>
      <c r="T8" s="152"/>
      <c r="U8" s="152"/>
      <c r="V8" s="23" t="s">
        <v>4</v>
      </c>
      <c r="W8" s="23"/>
      <c r="X8" s="24"/>
      <c r="Y8" s="24"/>
      <c r="Z8" s="24"/>
      <c r="AA8" s="24"/>
      <c r="AB8" s="24"/>
      <c r="AC8" s="25"/>
      <c r="AM8" s="18"/>
      <c r="AN8" s="26"/>
      <c r="AO8" s="27"/>
      <c r="AZ8" s="28"/>
      <c r="BA8" s="28"/>
      <c r="BB8" s="28"/>
      <c r="BC8" s="28"/>
      <c r="BD8" s="28"/>
      <c r="BE8" s="28"/>
      <c r="BF8" s="28"/>
      <c r="BG8" s="28"/>
      <c r="BH8" s="29"/>
      <c r="BL8" s="11"/>
      <c r="BM8" s="13"/>
      <c r="BN8" s="11"/>
      <c r="BO8" s="11"/>
      <c r="BP8" s="11"/>
      <c r="BQ8" s="11"/>
    </row>
    <row r="9" spans="3:84" ht="15" customHeight="1" x14ac:dyDescent="0.45">
      <c r="K9" s="51"/>
      <c r="L9" s="51"/>
      <c r="M9" s="51"/>
      <c r="N9" s="51"/>
      <c r="O9" s="51"/>
      <c r="P9" s="51"/>
      <c r="Q9" s="51"/>
      <c r="R9" s="51"/>
      <c r="S9" s="51"/>
      <c r="T9" s="51"/>
      <c r="U9" s="51"/>
      <c r="V9" s="30"/>
      <c r="W9" s="30"/>
      <c r="X9" s="25"/>
      <c r="Y9" s="25"/>
      <c r="Z9" s="25"/>
      <c r="AA9" s="25"/>
      <c r="AB9" s="25"/>
      <c r="AC9" s="25"/>
      <c r="AN9" s="153" t="s">
        <v>65</v>
      </c>
      <c r="AO9" s="153"/>
      <c r="AP9" s="153"/>
      <c r="AQ9" s="153"/>
      <c r="AR9" s="153"/>
      <c r="AS9" s="153"/>
      <c r="AT9" s="153"/>
      <c r="AU9" s="153"/>
      <c r="AV9" s="153"/>
      <c r="AW9" s="153"/>
      <c r="AX9" s="153"/>
      <c r="AY9" s="153"/>
      <c r="AZ9" s="154"/>
      <c r="BA9" s="112">
        <f>IFERROR(BA14+BA16,"確認してください")</f>
        <v>321587</v>
      </c>
      <c r="BB9" s="155"/>
      <c r="BC9" s="155"/>
      <c r="BD9" s="155"/>
      <c r="BE9" s="155"/>
      <c r="BF9" s="155"/>
      <c r="BG9" s="155"/>
      <c r="BH9" s="156"/>
      <c r="BL9" s="11"/>
      <c r="BM9" s="15"/>
      <c r="BN9" s="16"/>
      <c r="BO9" s="11"/>
      <c r="BP9" s="11"/>
      <c r="BQ9" s="11"/>
    </row>
    <row r="10" spans="3:84" ht="15" customHeight="1" thickBot="1" x14ac:dyDescent="0.5">
      <c r="K10" s="51"/>
      <c r="L10" s="51"/>
      <c r="M10" s="51"/>
      <c r="N10" s="51"/>
      <c r="O10" s="51"/>
      <c r="P10" s="51"/>
      <c r="Q10" s="51"/>
      <c r="R10" s="51"/>
      <c r="S10" s="51"/>
      <c r="T10" s="51"/>
      <c r="U10" s="51"/>
      <c r="AN10" s="160" t="s">
        <v>5</v>
      </c>
      <c r="AO10" s="161"/>
      <c r="AP10" s="161"/>
      <c r="AQ10" s="161"/>
      <c r="AR10" s="161"/>
      <c r="AS10" s="161"/>
      <c r="AT10" s="161"/>
      <c r="AU10" s="161"/>
      <c r="AV10" s="161"/>
      <c r="AW10" s="161"/>
      <c r="AX10" s="161"/>
      <c r="AY10" s="161"/>
      <c r="AZ10" s="162"/>
      <c r="BA10" s="157"/>
      <c r="BB10" s="158"/>
      <c r="BC10" s="158"/>
      <c r="BD10" s="158"/>
      <c r="BE10" s="158"/>
      <c r="BF10" s="158"/>
      <c r="BG10" s="158"/>
      <c r="BH10" s="159"/>
    </row>
    <row r="11" spans="3:84" ht="15" customHeight="1" x14ac:dyDescent="0.45">
      <c r="D11" s="149" t="s">
        <v>6</v>
      </c>
      <c r="E11" s="149"/>
      <c r="F11" s="149"/>
      <c r="G11" s="149"/>
      <c r="H11" s="149"/>
      <c r="I11" s="149"/>
      <c r="J11" s="149"/>
      <c r="K11" s="163">
        <v>12345678</v>
      </c>
      <c r="L11" s="163"/>
      <c r="M11" s="163"/>
      <c r="N11" s="163"/>
      <c r="O11" s="163"/>
      <c r="P11" s="163"/>
      <c r="Q11" s="163"/>
      <c r="R11" s="163"/>
      <c r="S11" s="163"/>
      <c r="T11" s="163"/>
      <c r="U11" s="163"/>
      <c r="W11" s="30"/>
      <c r="X11" s="25"/>
      <c r="Y11" s="25"/>
      <c r="Z11" s="25"/>
      <c r="AA11" s="25"/>
      <c r="AB11" s="25"/>
      <c r="AC11" s="25"/>
      <c r="AN11" s="153" t="s">
        <v>7</v>
      </c>
      <c r="AO11" s="153"/>
      <c r="AP11" s="153"/>
      <c r="AQ11" s="153"/>
      <c r="AR11" s="153"/>
      <c r="AS11" s="153"/>
      <c r="AT11" s="153"/>
      <c r="AU11" s="153"/>
      <c r="AV11" s="153"/>
      <c r="AW11" s="153"/>
      <c r="AX11" s="153"/>
      <c r="AY11" s="153"/>
      <c r="AZ11" s="154"/>
      <c r="BA11" s="112">
        <f>SUM(BA19:BH24)</f>
        <v>321587</v>
      </c>
      <c r="BB11" s="155"/>
      <c r="BC11" s="155"/>
      <c r="BD11" s="155"/>
      <c r="BE11" s="155"/>
      <c r="BF11" s="155"/>
      <c r="BG11" s="155"/>
      <c r="BH11" s="156"/>
      <c r="BI11" s="31"/>
    </row>
    <row r="12" spans="3:84" ht="15" customHeight="1" thickBot="1" x14ac:dyDescent="0.5">
      <c r="D12" s="150"/>
      <c r="E12" s="150"/>
      <c r="F12" s="150"/>
      <c r="G12" s="150"/>
      <c r="H12" s="150"/>
      <c r="I12" s="150"/>
      <c r="J12" s="150"/>
      <c r="K12" s="164"/>
      <c r="L12" s="164"/>
      <c r="M12" s="164"/>
      <c r="N12" s="164"/>
      <c r="O12" s="164"/>
      <c r="P12" s="164"/>
      <c r="Q12" s="164"/>
      <c r="R12" s="164"/>
      <c r="S12" s="164"/>
      <c r="T12" s="164"/>
      <c r="U12" s="164"/>
      <c r="V12" s="23" t="s">
        <v>8</v>
      </c>
      <c r="AN12" s="165" t="s">
        <v>9</v>
      </c>
      <c r="AO12" s="166"/>
      <c r="AP12" s="166"/>
      <c r="AQ12" s="166"/>
      <c r="AR12" s="166"/>
      <c r="AS12" s="166"/>
      <c r="AT12" s="166"/>
      <c r="AU12" s="166"/>
      <c r="AV12" s="166"/>
      <c r="AW12" s="166"/>
      <c r="AX12" s="166"/>
      <c r="AY12" s="166"/>
      <c r="AZ12" s="167"/>
      <c r="BA12" s="157"/>
      <c r="BB12" s="158"/>
      <c r="BC12" s="158"/>
      <c r="BD12" s="158"/>
      <c r="BE12" s="158"/>
      <c r="BF12" s="158"/>
      <c r="BG12" s="158"/>
      <c r="BH12" s="159"/>
      <c r="BI12" s="31"/>
      <c r="BP12" s="32"/>
    </row>
    <row r="13" spans="3:84" ht="15" customHeight="1" x14ac:dyDescent="0.45">
      <c r="D13" s="33"/>
      <c r="E13" s="33"/>
      <c r="F13" s="33"/>
      <c r="G13" s="33"/>
      <c r="H13" s="33"/>
      <c r="I13" s="33"/>
      <c r="J13" s="33"/>
      <c r="V13" s="23"/>
      <c r="AN13" s="34"/>
      <c r="AO13" s="34"/>
      <c r="AP13" s="34"/>
      <c r="AQ13" s="34"/>
      <c r="AR13" s="34"/>
      <c r="AS13" s="34"/>
      <c r="AT13" s="34"/>
      <c r="AU13" s="34"/>
      <c r="AV13" s="34"/>
      <c r="AW13" s="34"/>
      <c r="AX13" s="35"/>
      <c r="AY13" s="35"/>
      <c r="AZ13" s="36"/>
      <c r="BA13" s="36"/>
      <c r="BB13" s="36"/>
      <c r="BC13" s="36"/>
      <c r="BD13" s="36"/>
      <c r="BE13" s="36"/>
      <c r="BF13" s="36"/>
      <c r="BG13" s="36"/>
      <c r="BH13" s="36"/>
      <c r="BI13" s="31"/>
    </row>
    <row r="14" spans="3:84" ht="15" customHeight="1" x14ac:dyDescent="0.45">
      <c r="D14" s="33"/>
      <c r="E14" s="33"/>
      <c r="F14" s="33"/>
      <c r="G14" s="33"/>
      <c r="H14" s="33"/>
      <c r="I14" s="33"/>
      <c r="J14" s="23"/>
      <c r="K14" s="23"/>
      <c r="L14" s="23"/>
      <c r="M14" s="23"/>
      <c r="N14" s="23"/>
      <c r="O14" s="23"/>
      <c r="P14" s="23"/>
      <c r="Q14" s="23"/>
      <c r="R14" s="23"/>
      <c r="S14" s="23"/>
      <c r="T14" s="23"/>
      <c r="U14" s="23"/>
      <c r="V14" s="23"/>
      <c r="AN14" s="134" t="s">
        <v>10</v>
      </c>
      <c r="AO14" s="135"/>
      <c r="AP14" s="135"/>
      <c r="AQ14" s="135"/>
      <c r="AR14" s="135"/>
      <c r="AS14" s="135"/>
      <c r="AT14" s="135"/>
      <c r="AU14" s="135"/>
      <c r="AV14" s="135"/>
      <c r="AW14" s="135"/>
      <c r="AX14" s="135"/>
      <c r="AY14" s="135"/>
      <c r="AZ14" s="136"/>
      <c r="BA14" s="140">
        <f>IFERROR(BA19+BA21,"確認してください")</f>
        <v>276587</v>
      </c>
      <c r="BB14" s="141"/>
      <c r="BC14" s="141"/>
      <c r="BD14" s="141"/>
      <c r="BE14" s="141"/>
      <c r="BF14" s="141"/>
      <c r="BG14" s="141"/>
      <c r="BH14" s="142"/>
    </row>
    <row r="15" spans="3:84" ht="15" customHeight="1" x14ac:dyDescent="0.45">
      <c r="E15" s="146" t="str">
        <f ca="1">IF(R19=0,"",IF(R21&gt;R19,"注意！！",""))</f>
        <v/>
      </c>
      <c r="F15" s="146"/>
      <c r="G15" s="146"/>
      <c r="H15" s="146"/>
      <c r="I15" s="146"/>
      <c r="J15" s="146"/>
      <c r="K15" s="146"/>
      <c r="L15" s="146"/>
      <c r="M15" s="146"/>
      <c r="N15" s="146"/>
      <c r="O15" s="146"/>
      <c r="P15" s="146"/>
      <c r="Q15" s="146"/>
      <c r="R15" s="146"/>
      <c r="S15" s="146"/>
      <c r="T15" s="146"/>
      <c r="U15" s="146"/>
      <c r="AN15" s="137"/>
      <c r="AO15" s="138"/>
      <c r="AP15" s="138"/>
      <c r="AQ15" s="138"/>
      <c r="AR15" s="138"/>
      <c r="AS15" s="138"/>
      <c r="AT15" s="138"/>
      <c r="AU15" s="138"/>
      <c r="AV15" s="138"/>
      <c r="AW15" s="138"/>
      <c r="AX15" s="138"/>
      <c r="AY15" s="138"/>
      <c r="AZ15" s="139"/>
      <c r="BA15" s="143"/>
      <c r="BB15" s="144"/>
      <c r="BC15" s="144"/>
      <c r="BD15" s="144"/>
      <c r="BE15" s="144"/>
      <c r="BF15" s="144"/>
      <c r="BG15" s="144"/>
      <c r="BH15" s="145"/>
    </row>
    <row r="16" spans="3:84" ht="15" customHeight="1" x14ac:dyDescent="0.45">
      <c r="E16" s="128" t="str">
        <f ca="1">IF(R19=0,"",IF(R21&gt;R19,"警報盤の購入数が検知器の購入数を上回っています。",""))</f>
        <v/>
      </c>
      <c r="F16" s="128"/>
      <c r="G16" s="128"/>
      <c r="H16" s="128"/>
      <c r="I16" s="128"/>
      <c r="J16" s="128"/>
      <c r="K16" s="128"/>
      <c r="L16" s="128"/>
      <c r="M16" s="128"/>
      <c r="N16" s="128"/>
      <c r="O16" s="128"/>
      <c r="P16" s="128"/>
      <c r="Q16" s="128"/>
      <c r="R16" s="128"/>
      <c r="S16" s="128"/>
      <c r="T16" s="128"/>
      <c r="U16" s="128"/>
      <c r="V16" s="37"/>
      <c r="W16" s="37"/>
      <c r="AN16" s="147" t="s">
        <v>11</v>
      </c>
      <c r="AO16" s="95"/>
      <c r="AP16" s="95"/>
      <c r="AQ16" s="95"/>
      <c r="AR16" s="95"/>
      <c r="AS16" s="95"/>
      <c r="AT16" s="95"/>
      <c r="AU16" s="95"/>
      <c r="AV16" s="95"/>
      <c r="AW16" s="95"/>
      <c r="AX16" s="95"/>
      <c r="AY16" s="95"/>
      <c r="AZ16" s="95"/>
      <c r="BA16" s="96">
        <f>IF(BA23&gt;=BA14,BA14,BA23)</f>
        <v>45000</v>
      </c>
      <c r="BB16" s="96"/>
      <c r="BC16" s="96"/>
      <c r="BD16" s="96"/>
      <c r="BE16" s="96"/>
      <c r="BF16" s="96"/>
      <c r="BG16" s="96"/>
      <c r="BH16" s="96"/>
    </row>
    <row r="17" spans="3:61" ht="15" customHeight="1" x14ac:dyDescent="0.45">
      <c r="E17" s="148" t="str">
        <f ca="1">IF(R19=0,"",IF(R21&gt;R19,"警報盤の購入数を確認してください。",""))</f>
        <v/>
      </c>
      <c r="F17" s="148"/>
      <c r="G17" s="148"/>
      <c r="H17" s="148"/>
      <c r="I17" s="148"/>
      <c r="J17" s="148"/>
      <c r="K17" s="148"/>
      <c r="L17" s="148"/>
      <c r="M17" s="148"/>
      <c r="N17" s="148"/>
      <c r="O17" s="148"/>
      <c r="P17" s="148"/>
      <c r="Q17" s="148"/>
      <c r="R17" s="148"/>
      <c r="S17" s="148"/>
      <c r="T17" s="148"/>
      <c r="U17" s="148"/>
      <c r="V17" s="38"/>
      <c r="W17" s="38"/>
      <c r="X17" s="38"/>
      <c r="Y17" s="38"/>
      <c r="Z17" s="38"/>
      <c r="AA17" s="38"/>
      <c r="AB17" s="38"/>
      <c r="AC17" s="38"/>
      <c r="AD17" s="38"/>
      <c r="AE17" s="38"/>
      <c r="AF17" s="38"/>
      <c r="AN17" s="95"/>
      <c r="AO17" s="95"/>
      <c r="AP17" s="95"/>
      <c r="AQ17" s="95"/>
      <c r="AR17" s="95"/>
      <c r="AS17" s="95"/>
      <c r="AT17" s="95"/>
      <c r="AU17" s="95"/>
      <c r="AV17" s="95"/>
      <c r="AW17" s="95"/>
      <c r="AX17" s="95"/>
      <c r="AY17" s="95"/>
      <c r="AZ17" s="95"/>
      <c r="BA17" s="96"/>
      <c r="BB17" s="96"/>
      <c r="BC17" s="96"/>
      <c r="BD17" s="96"/>
      <c r="BE17" s="96"/>
      <c r="BF17" s="96"/>
      <c r="BG17" s="96"/>
      <c r="BH17" s="96"/>
      <c r="BI17" s="8"/>
    </row>
    <row r="18" spans="3:61" ht="15" customHeight="1" x14ac:dyDescent="0.45">
      <c r="E18" s="118" t="s">
        <v>12</v>
      </c>
      <c r="F18" s="118"/>
      <c r="G18" s="118"/>
      <c r="H18" s="118"/>
      <c r="I18" s="118"/>
      <c r="J18" s="118"/>
      <c r="K18" s="118"/>
      <c r="L18" s="118"/>
      <c r="M18" s="118"/>
      <c r="N18" s="118"/>
      <c r="O18" s="118"/>
      <c r="P18" s="118"/>
      <c r="Q18" s="118"/>
      <c r="R18" s="119" t="s">
        <v>13</v>
      </c>
      <c r="S18" s="119"/>
      <c r="T18" s="119"/>
      <c r="U18" s="120"/>
      <c r="V18" s="121" t="s">
        <v>14</v>
      </c>
      <c r="W18" s="121"/>
      <c r="X18" s="121"/>
      <c r="Y18" s="121"/>
      <c r="Z18" s="47"/>
      <c r="AA18" s="47"/>
      <c r="AB18" s="47"/>
      <c r="AC18" s="47"/>
      <c r="AD18" s="47"/>
      <c r="AE18" s="47"/>
      <c r="AF18" s="47"/>
      <c r="AG18" s="47"/>
      <c r="AH18" s="47"/>
      <c r="AI18" s="47"/>
      <c r="AN18" s="9"/>
      <c r="AO18" s="9"/>
      <c r="AP18" s="9"/>
      <c r="AQ18" s="9"/>
      <c r="AR18" s="9"/>
      <c r="AS18" s="9"/>
      <c r="AT18" s="9"/>
      <c r="AU18" s="9"/>
      <c r="AV18" s="9"/>
      <c r="AW18" s="9"/>
      <c r="AX18" s="9"/>
      <c r="AY18" s="9"/>
      <c r="AZ18" s="9"/>
      <c r="BA18" s="28"/>
      <c r="BB18" s="28"/>
      <c r="BC18" s="28"/>
      <c r="BD18" s="28"/>
      <c r="BE18" s="28"/>
      <c r="BF18" s="28"/>
      <c r="BG18" s="28"/>
      <c r="BH18" s="28"/>
    </row>
    <row r="19" spans="3:61" ht="15" customHeight="1" x14ac:dyDescent="0.45">
      <c r="D19" s="98" t="s">
        <v>15</v>
      </c>
      <c r="E19" s="122" t="s">
        <v>16</v>
      </c>
      <c r="F19" s="123"/>
      <c r="G19" s="123"/>
      <c r="H19" s="123"/>
      <c r="I19" s="123"/>
      <c r="J19" s="123"/>
      <c r="K19" s="123"/>
      <c r="L19" s="123"/>
      <c r="M19" s="123"/>
      <c r="N19" s="123"/>
      <c r="O19" s="123"/>
      <c r="P19" s="123"/>
      <c r="Q19" s="124"/>
      <c r="R19" s="125">
        <f ca="1">SUMIF($E$28:$Q$37,E19,$AW$28:$AX$37)</f>
        <v>3</v>
      </c>
      <c r="S19" s="126"/>
      <c r="T19" s="126"/>
      <c r="U19" s="126"/>
      <c r="V19" s="127" t="str">
        <f ca="1">IF(AND(OR(ISBLANK(R19),R19=0),OR(ISBLANK(R23),R23=0)),CHOOSE(MIN(R21,3)+1,"0個","1個","2個","3個以上"),CHOOSE(MIN(MAX(IF(ISBLANK(R19),0,R19),IF(ISBLANK(R23),0,R23)),3)+1,"0個","1個","2個","3個以上")
)</f>
        <v>3個以上</v>
      </c>
      <c r="W19" s="127"/>
      <c r="X19" s="127"/>
      <c r="Y19" s="127"/>
      <c r="Z19" s="48"/>
      <c r="AA19" s="48"/>
      <c r="AB19" s="48"/>
      <c r="AC19" s="49"/>
      <c r="AD19" s="49"/>
      <c r="AE19" s="49"/>
      <c r="AF19" s="49"/>
      <c r="AG19" s="49"/>
      <c r="AH19" s="49"/>
      <c r="AI19" s="49"/>
      <c r="AN19" s="95" t="s">
        <v>17</v>
      </c>
      <c r="AO19" s="95"/>
      <c r="AP19" s="95"/>
      <c r="AQ19" s="95"/>
      <c r="AR19" s="95"/>
      <c r="AS19" s="95"/>
      <c r="AT19" s="95"/>
      <c r="AU19" s="95"/>
      <c r="AV19" s="95"/>
      <c r="AW19" s="95"/>
      <c r="AX19" s="95"/>
      <c r="AY19" s="95"/>
      <c r="AZ19" s="95"/>
      <c r="BA19" s="96">
        <f>AY38</f>
        <v>266580</v>
      </c>
      <c r="BB19" s="97"/>
      <c r="BC19" s="97"/>
      <c r="BD19" s="97"/>
      <c r="BE19" s="97"/>
      <c r="BF19" s="97"/>
      <c r="BG19" s="97"/>
      <c r="BH19" s="97"/>
    </row>
    <row r="20" spans="3:61" ht="15" customHeight="1" x14ac:dyDescent="0.45">
      <c r="D20" s="98"/>
      <c r="E20" s="102"/>
      <c r="F20" s="103"/>
      <c r="G20" s="103"/>
      <c r="H20" s="103"/>
      <c r="I20" s="103"/>
      <c r="J20" s="103"/>
      <c r="K20" s="103"/>
      <c r="L20" s="103"/>
      <c r="M20" s="103"/>
      <c r="N20" s="103"/>
      <c r="O20" s="103"/>
      <c r="P20" s="103"/>
      <c r="Q20" s="104"/>
      <c r="R20" s="107"/>
      <c r="S20" s="108"/>
      <c r="T20" s="108"/>
      <c r="U20" s="108"/>
      <c r="V20" s="127"/>
      <c r="W20" s="127"/>
      <c r="X20" s="127"/>
      <c r="Y20" s="127"/>
      <c r="Z20" s="48"/>
      <c r="AA20" s="48"/>
      <c r="AB20" s="48"/>
      <c r="AC20" s="49"/>
      <c r="AD20" s="49"/>
      <c r="AE20" s="49"/>
      <c r="AF20" s="49"/>
      <c r="AG20" s="49"/>
      <c r="AH20" s="49"/>
      <c r="AI20" s="49"/>
      <c r="AN20" s="95"/>
      <c r="AO20" s="95"/>
      <c r="AP20" s="95"/>
      <c r="AQ20" s="95"/>
      <c r="AR20" s="95"/>
      <c r="AS20" s="95"/>
      <c r="AT20" s="95"/>
      <c r="AU20" s="95"/>
      <c r="AV20" s="95"/>
      <c r="AW20" s="95"/>
      <c r="AX20" s="95"/>
      <c r="AY20" s="95"/>
      <c r="AZ20" s="95"/>
      <c r="BA20" s="97"/>
      <c r="BB20" s="97"/>
      <c r="BC20" s="97"/>
      <c r="BD20" s="97"/>
      <c r="BE20" s="97"/>
      <c r="BF20" s="97"/>
      <c r="BG20" s="97"/>
      <c r="BH20" s="97"/>
    </row>
    <row r="21" spans="3:61" ht="15" customHeight="1" x14ac:dyDescent="0.45">
      <c r="D21" s="98" t="s">
        <v>18</v>
      </c>
      <c r="E21" s="99" t="s">
        <v>19</v>
      </c>
      <c r="F21" s="100"/>
      <c r="G21" s="100"/>
      <c r="H21" s="100"/>
      <c r="I21" s="100"/>
      <c r="J21" s="100"/>
      <c r="K21" s="100"/>
      <c r="L21" s="100"/>
      <c r="M21" s="100"/>
      <c r="N21" s="100"/>
      <c r="O21" s="100"/>
      <c r="P21" s="100"/>
      <c r="Q21" s="101"/>
      <c r="R21" s="105">
        <f ca="1">SUMIF($E$28:$Q$37,E21,$AW$28:$AX$37)</f>
        <v>1</v>
      </c>
      <c r="S21" s="106"/>
      <c r="T21" s="106"/>
      <c r="U21" s="106"/>
      <c r="V21" s="127"/>
      <c r="W21" s="127"/>
      <c r="X21" s="127"/>
      <c r="Y21" s="127"/>
      <c r="Z21" s="48"/>
      <c r="AA21" s="48"/>
      <c r="AB21" s="48"/>
      <c r="AC21" s="49"/>
      <c r="AD21" s="49"/>
      <c r="AE21" s="49"/>
      <c r="AF21" s="49"/>
      <c r="AG21" s="49"/>
      <c r="AH21" s="49"/>
      <c r="AI21" s="49"/>
      <c r="AN21" s="95" t="s">
        <v>20</v>
      </c>
      <c r="AO21" s="95"/>
      <c r="AP21" s="95"/>
      <c r="AQ21" s="95"/>
      <c r="AR21" s="95"/>
      <c r="AS21" s="95"/>
      <c r="AT21" s="95"/>
      <c r="AU21" s="95"/>
      <c r="AV21" s="95"/>
      <c r="AW21" s="95"/>
      <c r="AX21" s="95"/>
      <c r="AY21" s="95"/>
      <c r="AZ21" s="95"/>
      <c r="BA21" s="96">
        <f>AY52</f>
        <v>10007</v>
      </c>
      <c r="BB21" s="97"/>
      <c r="BC21" s="97"/>
      <c r="BD21" s="97"/>
      <c r="BE21" s="97"/>
      <c r="BF21" s="97"/>
      <c r="BG21" s="97"/>
      <c r="BH21" s="97"/>
    </row>
    <row r="22" spans="3:61" ht="15" customHeight="1" thickBot="1" x14ac:dyDescent="0.5">
      <c r="D22" s="98"/>
      <c r="E22" s="102"/>
      <c r="F22" s="103"/>
      <c r="G22" s="103"/>
      <c r="H22" s="103"/>
      <c r="I22" s="103"/>
      <c r="J22" s="103"/>
      <c r="K22" s="103"/>
      <c r="L22" s="103"/>
      <c r="M22" s="103"/>
      <c r="N22" s="103"/>
      <c r="O22" s="103"/>
      <c r="P22" s="103"/>
      <c r="Q22" s="104"/>
      <c r="R22" s="107"/>
      <c r="S22" s="108"/>
      <c r="T22" s="108"/>
      <c r="U22" s="108"/>
      <c r="V22" s="127"/>
      <c r="W22" s="127"/>
      <c r="X22" s="127"/>
      <c r="Y22" s="127"/>
      <c r="Z22" s="48"/>
      <c r="AA22" s="48"/>
      <c r="AB22" s="48"/>
      <c r="AC22" s="49"/>
      <c r="AD22" s="49"/>
      <c r="AE22" s="49"/>
      <c r="AF22" s="49"/>
      <c r="AG22" s="49"/>
      <c r="AH22" s="49"/>
      <c r="AI22" s="49"/>
      <c r="AN22" s="95"/>
      <c r="AO22" s="95"/>
      <c r="AP22" s="95"/>
      <c r="AQ22" s="95"/>
      <c r="AR22" s="95"/>
      <c r="AS22" s="95"/>
      <c r="AT22" s="95"/>
      <c r="AU22" s="95"/>
      <c r="AV22" s="95"/>
      <c r="AW22" s="95"/>
      <c r="AX22" s="95"/>
      <c r="AY22" s="95"/>
      <c r="AZ22" s="95"/>
      <c r="BA22" s="109"/>
      <c r="BB22" s="109"/>
      <c r="BC22" s="109"/>
      <c r="BD22" s="109"/>
      <c r="BE22" s="109"/>
      <c r="BF22" s="109"/>
      <c r="BG22" s="109"/>
      <c r="BH22" s="109"/>
    </row>
    <row r="23" spans="3:61" ht="15" customHeight="1" x14ac:dyDescent="0.45">
      <c r="D23" s="98" t="s">
        <v>21</v>
      </c>
      <c r="E23" s="99" t="s">
        <v>22</v>
      </c>
      <c r="F23" s="100"/>
      <c r="G23" s="100"/>
      <c r="H23" s="100"/>
      <c r="I23" s="100"/>
      <c r="J23" s="100"/>
      <c r="K23" s="100"/>
      <c r="L23" s="100"/>
      <c r="M23" s="100"/>
      <c r="N23" s="100"/>
      <c r="O23" s="100"/>
      <c r="P23" s="100"/>
      <c r="Q23" s="101"/>
      <c r="R23" s="105">
        <f ca="1">SUMIF($E$28:$Q$37,E23,$AW$28:$AX$37)</f>
        <v>2</v>
      </c>
      <c r="S23" s="106"/>
      <c r="T23" s="106"/>
      <c r="U23" s="106"/>
      <c r="V23" s="127"/>
      <c r="W23" s="127"/>
      <c r="X23" s="127"/>
      <c r="Y23" s="127"/>
      <c r="Z23" s="48"/>
      <c r="AA23" s="48"/>
      <c r="AB23" s="48"/>
      <c r="AC23" s="49"/>
      <c r="AD23" s="49"/>
      <c r="AE23" s="49"/>
      <c r="AF23" s="49"/>
      <c r="AG23" s="49"/>
      <c r="AH23" s="49"/>
      <c r="AI23" s="49"/>
      <c r="AN23" s="110" t="s">
        <v>23</v>
      </c>
      <c r="AO23" s="110"/>
      <c r="AP23" s="110"/>
      <c r="AQ23" s="110"/>
      <c r="AR23" s="110"/>
      <c r="AS23" s="110"/>
      <c r="AT23" s="110"/>
      <c r="AU23" s="110"/>
      <c r="AV23" s="110"/>
      <c r="AW23" s="110"/>
      <c r="AX23" s="110"/>
      <c r="AY23" s="110"/>
      <c r="AZ23" s="111"/>
      <c r="BA23" s="112">
        <f>AY66</f>
        <v>45000</v>
      </c>
      <c r="BB23" s="113"/>
      <c r="BC23" s="113"/>
      <c r="BD23" s="113"/>
      <c r="BE23" s="113"/>
      <c r="BF23" s="113"/>
      <c r="BG23" s="113"/>
      <c r="BH23" s="114"/>
    </row>
    <row r="24" spans="3:61" ht="15" customHeight="1" thickBot="1" x14ac:dyDescent="0.5">
      <c r="D24" s="98"/>
      <c r="E24" s="102"/>
      <c r="F24" s="103"/>
      <c r="G24" s="103"/>
      <c r="H24" s="103"/>
      <c r="I24" s="103"/>
      <c r="J24" s="103"/>
      <c r="K24" s="103"/>
      <c r="L24" s="103"/>
      <c r="M24" s="103"/>
      <c r="N24" s="103"/>
      <c r="O24" s="103"/>
      <c r="P24" s="103"/>
      <c r="Q24" s="104"/>
      <c r="R24" s="107"/>
      <c r="S24" s="108"/>
      <c r="T24" s="108"/>
      <c r="U24" s="108"/>
      <c r="V24" s="127"/>
      <c r="W24" s="127"/>
      <c r="X24" s="127"/>
      <c r="Y24" s="127"/>
      <c r="Z24" s="48"/>
      <c r="AA24" s="48"/>
      <c r="AB24" s="48"/>
      <c r="AC24" s="49"/>
      <c r="AD24" s="49"/>
      <c r="AE24" s="49"/>
      <c r="AF24" s="49"/>
      <c r="AG24" s="49"/>
      <c r="AH24" s="49"/>
      <c r="AI24" s="49"/>
      <c r="AJ24" s="23"/>
      <c r="AK24" s="23"/>
      <c r="AN24" s="110"/>
      <c r="AO24" s="110"/>
      <c r="AP24" s="110"/>
      <c r="AQ24" s="110"/>
      <c r="AR24" s="110"/>
      <c r="AS24" s="110"/>
      <c r="AT24" s="110"/>
      <c r="AU24" s="110"/>
      <c r="AV24" s="110"/>
      <c r="AW24" s="110"/>
      <c r="AX24" s="110"/>
      <c r="AY24" s="110"/>
      <c r="AZ24" s="111"/>
      <c r="BA24" s="115"/>
      <c r="BB24" s="116"/>
      <c r="BC24" s="116"/>
      <c r="BD24" s="116"/>
      <c r="BE24" s="116"/>
      <c r="BF24" s="116"/>
      <c r="BG24" s="116"/>
      <c r="BH24" s="117"/>
      <c r="BI24" s="23"/>
    </row>
    <row r="25" spans="3:61" ht="15" customHeight="1" x14ac:dyDescent="0.3">
      <c r="D25" s="39"/>
      <c r="E25" s="39"/>
      <c r="F25" s="39"/>
      <c r="G25" s="39"/>
      <c r="H25" s="39"/>
      <c r="I25" s="39"/>
      <c r="J25" s="39"/>
      <c r="K25" s="39"/>
      <c r="L25" s="39"/>
      <c r="M25" s="39"/>
      <c r="N25" s="39"/>
      <c r="O25" s="39"/>
      <c r="P25" s="39"/>
      <c r="Q25" s="40"/>
      <c r="R25" s="40"/>
      <c r="S25" s="40"/>
      <c r="U25" s="42" t="s">
        <v>68</v>
      </c>
      <c r="V25" s="23"/>
      <c r="W25" s="23"/>
      <c r="X25" s="23"/>
      <c r="Y25" s="23"/>
      <c r="Z25" s="23"/>
      <c r="AA25" s="23"/>
      <c r="AB25" s="23"/>
      <c r="AC25" s="23"/>
      <c r="AD25" s="23"/>
      <c r="AE25" s="23"/>
      <c r="AF25" s="23"/>
      <c r="AG25" s="23"/>
      <c r="AH25" s="23"/>
      <c r="AI25" s="23"/>
      <c r="AJ25" s="23"/>
      <c r="AK25" s="23"/>
      <c r="AL25" s="23"/>
      <c r="AM25" s="23"/>
      <c r="AN25" s="94" t="s">
        <v>60</v>
      </c>
      <c r="AO25" s="94"/>
      <c r="AP25" s="94"/>
      <c r="AQ25" s="94"/>
      <c r="AR25" s="94"/>
      <c r="AS25" s="94"/>
      <c r="AT25" s="94"/>
      <c r="AU25" s="94"/>
      <c r="AV25" s="94"/>
      <c r="AW25" s="94"/>
      <c r="AX25" s="94"/>
      <c r="AY25" s="94"/>
      <c r="AZ25" s="94"/>
      <c r="BA25" s="94"/>
      <c r="BB25" s="94"/>
      <c r="BC25" s="94"/>
      <c r="BD25" s="94"/>
      <c r="BE25" s="94"/>
      <c r="BF25" s="94"/>
      <c r="BG25" s="94"/>
      <c r="BH25" s="94"/>
      <c r="BI25" s="23"/>
    </row>
    <row r="26" spans="3:61" ht="23.4" customHeight="1" x14ac:dyDescent="0.3">
      <c r="C26" s="41" t="s">
        <v>24</v>
      </c>
      <c r="AM26" s="78" t="s">
        <v>67</v>
      </c>
      <c r="AN26" s="78"/>
      <c r="AO26" s="78"/>
      <c r="AP26" s="78"/>
      <c r="AQ26" s="78"/>
      <c r="AR26" s="78"/>
      <c r="AS26" s="78"/>
      <c r="AT26" s="78"/>
      <c r="AU26" s="78"/>
      <c r="AV26" s="78"/>
      <c r="AW26" s="78"/>
      <c r="AX26" s="78"/>
      <c r="AY26" s="78"/>
      <c r="AZ26" s="78"/>
      <c r="BA26" s="78"/>
      <c r="BB26" s="78"/>
      <c r="BC26" s="78"/>
      <c r="BD26" s="78"/>
      <c r="BE26" s="78"/>
      <c r="BF26" s="78"/>
      <c r="BG26" s="78"/>
      <c r="BH26" s="78"/>
      <c r="BI26" s="78"/>
    </row>
    <row r="27" spans="3:61" ht="31.2" customHeight="1" x14ac:dyDescent="0.45">
      <c r="C27" s="79" t="s">
        <v>25</v>
      </c>
      <c r="D27" s="80"/>
      <c r="E27" s="79" t="s">
        <v>26</v>
      </c>
      <c r="F27" s="81"/>
      <c r="G27" s="81"/>
      <c r="H27" s="81"/>
      <c r="I27" s="81"/>
      <c r="J27" s="81"/>
      <c r="K27" s="81"/>
      <c r="L27" s="81"/>
      <c r="M27" s="81"/>
      <c r="N27" s="81"/>
      <c r="O27" s="81"/>
      <c r="P27" s="81"/>
      <c r="Q27" s="80"/>
      <c r="R27" s="79" t="s">
        <v>27</v>
      </c>
      <c r="S27" s="81"/>
      <c r="T27" s="81"/>
      <c r="U27" s="81"/>
      <c r="V27" s="81"/>
      <c r="W27" s="81"/>
      <c r="X27" s="81"/>
      <c r="Y27" s="81"/>
      <c r="Z27" s="80"/>
      <c r="AA27" s="79" t="s">
        <v>28</v>
      </c>
      <c r="AB27" s="81"/>
      <c r="AC27" s="81"/>
      <c r="AD27" s="81"/>
      <c r="AE27" s="81"/>
      <c r="AF27" s="81"/>
      <c r="AG27" s="81"/>
      <c r="AH27" s="80"/>
      <c r="AI27" s="87" t="s">
        <v>29</v>
      </c>
      <c r="AJ27" s="87"/>
      <c r="AK27" s="87"/>
      <c r="AL27" s="87"/>
      <c r="AM27" s="82"/>
      <c r="AN27" s="83"/>
      <c r="AO27" s="83"/>
      <c r="AP27" s="83"/>
      <c r="AQ27" s="84"/>
      <c r="AR27" s="85" t="s">
        <v>30</v>
      </c>
      <c r="AS27" s="81"/>
      <c r="AT27" s="81"/>
      <c r="AU27" s="81"/>
      <c r="AV27" s="80"/>
      <c r="AW27" s="86" t="s">
        <v>31</v>
      </c>
      <c r="AX27" s="87"/>
      <c r="AY27" s="85" t="s">
        <v>32</v>
      </c>
      <c r="AZ27" s="81"/>
      <c r="BA27" s="81"/>
      <c r="BB27" s="81"/>
      <c r="BC27" s="80"/>
      <c r="BD27" s="79" t="s">
        <v>33</v>
      </c>
      <c r="BE27" s="81"/>
      <c r="BF27" s="81"/>
      <c r="BG27" s="81"/>
      <c r="BH27" s="81"/>
      <c r="BI27" s="80"/>
    </row>
    <row r="28" spans="3:61" ht="30" customHeight="1" x14ac:dyDescent="0.45">
      <c r="C28" s="61">
        <v>1</v>
      </c>
      <c r="D28" s="62"/>
      <c r="E28" s="63" t="s">
        <v>16</v>
      </c>
      <c r="F28" s="64"/>
      <c r="G28" s="64"/>
      <c r="H28" s="64"/>
      <c r="I28" s="64"/>
      <c r="J28" s="64"/>
      <c r="K28" s="64"/>
      <c r="L28" s="64"/>
      <c r="M28" s="64"/>
      <c r="N28" s="64"/>
      <c r="O28" s="64"/>
      <c r="P28" s="64"/>
      <c r="Q28" s="65"/>
      <c r="R28" s="58" t="s">
        <v>74</v>
      </c>
      <c r="S28" s="59"/>
      <c r="T28" s="59"/>
      <c r="U28" s="59"/>
      <c r="V28" s="59"/>
      <c r="W28" s="59"/>
      <c r="X28" s="59"/>
      <c r="Y28" s="59"/>
      <c r="Z28" s="60"/>
      <c r="AA28" s="58" t="s">
        <v>77</v>
      </c>
      <c r="AB28" s="59"/>
      <c r="AC28" s="59"/>
      <c r="AD28" s="59"/>
      <c r="AE28" s="59"/>
      <c r="AF28" s="59"/>
      <c r="AG28" s="59"/>
      <c r="AH28" s="60"/>
      <c r="AI28" s="88" t="s">
        <v>80</v>
      </c>
      <c r="AJ28" s="88"/>
      <c r="AK28" s="88"/>
      <c r="AL28" s="88"/>
      <c r="AM28" s="89"/>
      <c r="AN28" s="90"/>
      <c r="AO28" s="90"/>
      <c r="AP28" s="90"/>
      <c r="AQ28" s="91"/>
      <c r="AR28" s="72">
        <v>27000</v>
      </c>
      <c r="AS28" s="73"/>
      <c r="AT28" s="73"/>
      <c r="AU28" s="73"/>
      <c r="AV28" s="74"/>
      <c r="AW28" s="92">
        <v>3</v>
      </c>
      <c r="AX28" s="93"/>
      <c r="AY28" s="77">
        <f t="shared" ref="AY28:AY29" si="0">IF(TRIM(AW28)="", "",
  IF(OR(TRIM(E28)="", TRIM(R28)="", TRIM(AA28)="", TRIM(AI28)="", TRIM(AR28)="", TRIM(AW28)=""),"空欄があります",
    IF(OR(NOT(ISNUMBER(AR28)), NOT(ISNUMBER(AW28))),"確認してください",
      IF(AR28*AW28=0,"金額が0円です",AR28*AW28))))</f>
        <v>81000</v>
      </c>
      <c r="AZ28" s="56"/>
      <c r="BA28" s="56"/>
      <c r="BB28" s="56"/>
      <c r="BC28" s="57"/>
      <c r="BD28" s="58"/>
      <c r="BE28" s="59"/>
      <c r="BF28" s="59"/>
      <c r="BG28" s="59"/>
      <c r="BH28" s="59"/>
      <c r="BI28" s="60"/>
    </row>
    <row r="29" spans="3:61" ht="30" customHeight="1" x14ac:dyDescent="0.45">
      <c r="C29" s="61">
        <v>2</v>
      </c>
      <c r="D29" s="62"/>
      <c r="E29" s="63" t="s">
        <v>34</v>
      </c>
      <c r="F29" s="64"/>
      <c r="G29" s="64"/>
      <c r="H29" s="64"/>
      <c r="I29" s="64"/>
      <c r="J29" s="64"/>
      <c r="K29" s="64"/>
      <c r="L29" s="64"/>
      <c r="M29" s="64"/>
      <c r="N29" s="64"/>
      <c r="O29" s="64"/>
      <c r="P29" s="64"/>
      <c r="Q29" s="65"/>
      <c r="R29" s="58" t="s">
        <v>75</v>
      </c>
      <c r="S29" s="59"/>
      <c r="T29" s="59"/>
      <c r="U29" s="59"/>
      <c r="V29" s="59"/>
      <c r="W29" s="59"/>
      <c r="X29" s="59"/>
      <c r="Y29" s="59"/>
      <c r="Z29" s="60"/>
      <c r="AA29" s="58" t="s">
        <v>78</v>
      </c>
      <c r="AB29" s="59"/>
      <c r="AC29" s="59"/>
      <c r="AD29" s="59"/>
      <c r="AE29" s="59"/>
      <c r="AF29" s="59"/>
      <c r="AG29" s="59"/>
      <c r="AH29" s="60"/>
      <c r="AI29" s="88" t="s">
        <v>81</v>
      </c>
      <c r="AJ29" s="88"/>
      <c r="AK29" s="88"/>
      <c r="AL29" s="88"/>
      <c r="AM29" s="89"/>
      <c r="AN29" s="90"/>
      <c r="AO29" s="90"/>
      <c r="AP29" s="90"/>
      <c r="AQ29" s="91"/>
      <c r="AR29" s="72">
        <v>73600</v>
      </c>
      <c r="AS29" s="73"/>
      <c r="AT29" s="73"/>
      <c r="AU29" s="73"/>
      <c r="AV29" s="74"/>
      <c r="AW29" s="92">
        <v>1</v>
      </c>
      <c r="AX29" s="93"/>
      <c r="AY29" s="77">
        <f t="shared" si="0"/>
        <v>73600</v>
      </c>
      <c r="AZ29" s="56"/>
      <c r="BA29" s="56"/>
      <c r="BB29" s="56"/>
      <c r="BC29" s="57"/>
      <c r="BD29" s="58"/>
      <c r="BE29" s="59"/>
      <c r="BF29" s="59"/>
      <c r="BG29" s="59"/>
      <c r="BH29" s="59"/>
      <c r="BI29" s="60"/>
    </row>
    <row r="30" spans="3:61" ht="30" customHeight="1" x14ac:dyDescent="0.45">
      <c r="C30" s="61">
        <v>3</v>
      </c>
      <c r="D30" s="62"/>
      <c r="E30" s="63" t="s">
        <v>22</v>
      </c>
      <c r="F30" s="64"/>
      <c r="G30" s="64"/>
      <c r="H30" s="64"/>
      <c r="I30" s="64"/>
      <c r="J30" s="64"/>
      <c r="K30" s="64"/>
      <c r="L30" s="64"/>
      <c r="M30" s="64"/>
      <c r="N30" s="64"/>
      <c r="O30" s="64"/>
      <c r="P30" s="64"/>
      <c r="Q30" s="65"/>
      <c r="R30" s="58" t="s">
        <v>76</v>
      </c>
      <c r="S30" s="59"/>
      <c r="T30" s="59"/>
      <c r="U30" s="59"/>
      <c r="V30" s="59"/>
      <c r="W30" s="59"/>
      <c r="X30" s="59"/>
      <c r="Y30" s="59"/>
      <c r="Z30" s="60"/>
      <c r="AA30" s="58" t="s">
        <v>79</v>
      </c>
      <c r="AB30" s="59"/>
      <c r="AC30" s="59"/>
      <c r="AD30" s="59"/>
      <c r="AE30" s="59"/>
      <c r="AF30" s="59"/>
      <c r="AG30" s="59"/>
      <c r="AH30" s="60"/>
      <c r="AI30" s="88" t="s">
        <v>82</v>
      </c>
      <c r="AJ30" s="88"/>
      <c r="AK30" s="88"/>
      <c r="AL30" s="88"/>
      <c r="AM30" s="89"/>
      <c r="AN30" s="90"/>
      <c r="AO30" s="90"/>
      <c r="AP30" s="90"/>
      <c r="AQ30" s="91"/>
      <c r="AR30" s="72">
        <v>55990</v>
      </c>
      <c r="AS30" s="73"/>
      <c r="AT30" s="73"/>
      <c r="AU30" s="73"/>
      <c r="AV30" s="74"/>
      <c r="AW30" s="92">
        <v>2</v>
      </c>
      <c r="AX30" s="93"/>
      <c r="AY30" s="77">
        <f>IF(TRIM(AW30)="", "",
  IF(OR(TRIM(E30)="", TRIM(R30)="", TRIM(AA30)="", TRIM(AI30)="", TRIM(AR30)="", TRIM(AW30)=""),"空欄があります",
    IF(OR(NOT(ISNUMBER(AR30)), NOT(ISNUMBER(AW30))),"確認してください",
      IF(AR30*AW30=0,"金額が0円です",AR30*AW30))))</f>
        <v>111980</v>
      </c>
      <c r="AZ30" s="56"/>
      <c r="BA30" s="56"/>
      <c r="BB30" s="56"/>
      <c r="BC30" s="57"/>
      <c r="BD30" s="58"/>
      <c r="BE30" s="59"/>
      <c r="BF30" s="59"/>
      <c r="BG30" s="59"/>
      <c r="BH30" s="59"/>
      <c r="BI30" s="60"/>
    </row>
    <row r="31" spans="3:61" ht="30" customHeight="1" x14ac:dyDescent="0.45">
      <c r="C31" s="61">
        <v>4</v>
      </c>
      <c r="D31" s="62"/>
      <c r="E31" s="63"/>
      <c r="F31" s="64"/>
      <c r="G31" s="64"/>
      <c r="H31" s="64"/>
      <c r="I31" s="64"/>
      <c r="J31" s="64"/>
      <c r="K31" s="64"/>
      <c r="L31" s="64"/>
      <c r="M31" s="64"/>
      <c r="N31" s="64"/>
      <c r="O31" s="64"/>
      <c r="P31" s="64"/>
      <c r="Q31" s="65"/>
      <c r="R31" s="58"/>
      <c r="S31" s="59"/>
      <c r="T31" s="59"/>
      <c r="U31" s="59"/>
      <c r="V31" s="59"/>
      <c r="W31" s="59"/>
      <c r="X31" s="59"/>
      <c r="Y31" s="59"/>
      <c r="Z31" s="60"/>
      <c r="AA31" s="58"/>
      <c r="AB31" s="59"/>
      <c r="AC31" s="59"/>
      <c r="AD31" s="59"/>
      <c r="AE31" s="59"/>
      <c r="AF31" s="59"/>
      <c r="AG31" s="59"/>
      <c r="AH31" s="60"/>
      <c r="AI31" s="88"/>
      <c r="AJ31" s="88"/>
      <c r="AK31" s="88"/>
      <c r="AL31" s="88"/>
      <c r="AM31" s="89"/>
      <c r="AN31" s="90"/>
      <c r="AO31" s="90"/>
      <c r="AP31" s="90"/>
      <c r="AQ31" s="91"/>
      <c r="AR31" s="72"/>
      <c r="AS31" s="73"/>
      <c r="AT31" s="73"/>
      <c r="AU31" s="73"/>
      <c r="AV31" s="74"/>
      <c r="AW31" s="92"/>
      <c r="AX31" s="93"/>
      <c r="AY31" s="77" t="str">
        <f t="shared" ref="AY31:AY37" si="1">IF(TRIM(AW31)="", "",
  IF(OR(TRIM(E31)="", TRIM(R31)="", TRIM(AA31)="", TRIM(AI31)="", TRIM(AR31)="", TRIM(AW31)=""),"空欄があります",
    IF(OR(NOT(ISNUMBER(AR31)), NOT(ISNUMBER(AW31))),"確認してください",
      IF(AR31*AW31=0,"金額が0円です",AR31*AW31))))</f>
        <v/>
      </c>
      <c r="AZ31" s="56"/>
      <c r="BA31" s="56"/>
      <c r="BB31" s="56"/>
      <c r="BC31" s="57"/>
      <c r="BD31" s="58"/>
      <c r="BE31" s="59"/>
      <c r="BF31" s="59"/>
      <c r="BG31" s="59"/>
      <c r="BH31" s="59"/>
      <c r="BI31" s="60"/>
    </row>
    <row r="32" spans="3:61" ht="30" customHeight="1" x14ac:dyDescent="0.45">
      <c r="C32" s="61">
        <v>5</v>
      </c>
      <c r="D32" s="62"/>
      <c r="E32" s="63"/>
      <c r="F32" s="64"/>
      <c r="G32" s="64"/>
      <c r="H32" s="64"/>
      <c r="I32" s="64"/>
      <c r="J32" s="64"/>
      <c r="K32" s="64"/>
      <c r="L32" s="64"/>
      <c r="M32" s="64"/>
      <c r="N32" s="64"/>
      <c r="O32" s="64"/>
      <c r="P32" s="64"/>
      <c r="Q32" s="65"/>
      <c r="R32" s="58"/>
      <c r="S32" s="59"/>
      <c r="T32" s="59"/>
      <c r="U32" s="59"/>
      <c r="V32" s="59"/>
      <c r="W32" s="59"/>
      <c r="X32" s="59"/>
      <c r="Y32" s="59"/>
      <c r="Z32" s="60"/>
      <c r="AA32" s="58"/>
      <c r="AB32" s="59"/>
      <c r="AC32" s="59"/>
      <c r="AD32" s="59"/>
      <c r="AE32" s="59"/>
      <c r="AF32" s="59"/>
      <c r="AG32" s="59"/>
      <c r="AH32" s="60"/>
      <c r="AI32" s="88"/>
      <c r="AJ32" s="88"/>
      <c r="AK32" s="88"/>
      <c r="AL32" s="88"/>
      <c r="AM32" s="89"/>
      <c r="AN32" s="90"/>
      <c r="AO32" s="90"/>
      <c r="AP32" s="90"/>
      <c r="AQ32" s="91"/>
      <c r="AR32" s="72"/>
      <c r="AS32" s="73"/>
      <c r="AT32" s="73"/>
      <c r="AU32" s="73"/>
      <c r="AV32" s="74"/>
      <c r="AW32" s="92"/>
      <c r="AX32" s="93"/>
      <c r="AY32" s="77" t="str">
        <f t="shared" si="1"/>
        <v/>
      </c>
      <c r="AZ32" s="56"/>
      <c r="BA32" s="56"/>
      <c r="BB32" s="56"/>
      <c r="BC32" s="57"/>
      <c r="BD32" s="58"/>
      <c r="BE32" s="59"/>
      <c r="BF32" s="59"/>
      <c r="BG32" s="59"/>
      <c r="BH32" s="59"/>
      <c r="BI32" s="60"/>
    </row>
    <row r="33" spans="3:61" ht="30" customHeight="1" x14ac:dyDescent="0.45">
      <c r="C33" s="61">
        <v>6</v>
      </c>
      <c r="D33" s="62"/>
      <c r="E33" s="63"/>
      <c r="F33" s="64"/>
      <c r="G33" s="64"/>
      <c r="H33" s="64"/>
      <c r="I33" s="64"/>
      <c r="J33" s="64"/>
      <c r="K33" s="64"/>
      <c r="L33" s="64"/>
      <c r="M33" s="64"/>
      <c r="N33" s="64"/>
      <c r="O33" s="64"/>
      <c r="P33" s="64"/>
      <c r="Q33" s="65"/>
      <c r="R33" s="58"/>
      <c r="S33" s="59"/>
      <c r="T33" s="59"/>
      <c r="U33" s="59"/>
      <c r="V33" s="59"/>
      <c r="W33" s="59"/>
      <c r="X33" s="59"/>
      <c r="Y33" s="59"/>
      <c r="Z33" s="60"/>
      <c r="AA33" s="58"/>
      <c r="AB33" s="59"/>
      <c r="AC33" s="59"/>
      <c r="AD33" s="59"/>
      <c r="AE33" s="59"/>
      <c r="AF33" s="59"/>
      <c r="AG33" s="59"/>
      <c r="AH33" s="60"/>
      <c r="AI33" s="88"/>
      <c r="AJ33" s="88"/>
      <c r="AK33" s="88"/>
      <c r="AL33" s="88"/>
      <c r="AM33" s="89"/>
      <c r="AN33" s="90"/>
      <c r="AO33" s="90"/>
      <c r="AP33" s="90"/>
      <c r="AQ33" s="91"/>
      <c r="AR33" s="72"/>
      <c r="AS33" s="73"/>
      <c r="AT33" s="73"/>
      <c r="AU33" s="73"/>
      <c r="AV33" s="74"/>
      <c r="AW33" s="92"/>
      <c r="AX33" s="93"/>
      <c r="AY33" s="77" t="str">
        <f t="shared" si="1"/>
        <v/>
      </c>
      <c r="AZ33" s="56"/>
      <c r="BA33" s="56"/>
      <c r="BB33" s="56"/>
      <c r="BC33" s="57"/>
      <c r="BD33" s="58"/>
      <c r="BE33" s="59"/>
      <c r="BF33" s="59"/>
      <c r="BG33" s="59"/>
      <c r="BH33" s="59"/>
      <c r="BI33" s="60"/>
    </row>
    <row r="34" spans="3:61" ht="30" customHeight="1" x14ac:dyDescent="0.45">
      <c r="C34" s="61">
        <v>7</v>
      </c>
      <c r="D34" s="62"/>
      <c r="E34" s="63"/>
      <c r="F34" s="64"/>
      <c r="G34" s="64"/>
      <c r="H34" s="64"/>
      <c r="I34" s="64"/>
      <c r="J34" s="64"/>
      <c r="K34" s="64"/>
      <c r="L34" s="64"/>
      <c r="M34" s="64"/>
      <c r="N34" s="64"/>
      <c r="O34" s="64"/>
      <c r="P34" s="64"/>
      <c r="Q34" s="65"/>
      <c r="R34" s="58"/>
      <c r="S34" s="59"/>
      <c r="T34" s="59"/>
      <c r="U34" s="59"/>
      <c r="V34" s="59"/>
      <c r="W34" s="59"/>
      <c r="X34" s="59"/>
      <c r="Y34" s="59"/>
      <c r="Z34" s="60"/>
      <c r="AA34" s="58"/>
      <c r="AB34" s="59"/>
      <c r="AC34" s="59"/>
      <c r="AD34" s="59"/>
      <c r="AE34" s="59"/>
      <c r="AF34" s="59"/>
      <c r="AG34" s="59"/>
      <c r="AH34" s="60"/>
      <c r="AI34" s="88"/>
      <c r="AJ34" s="88"/>
      <c r="AK34" s="88"/>
      <c r="AL34" s="88"/>
      <c r="AM34" s="89"/>
      <c r="AN34" s="90"/>
      <c r="AO34" s="90"/>
      <c r="AP34" s="90"/>
      <c r="AQ34" s="91"/>
      <c r="AR34" s="72"/>
      <c r="AS34" s="73"/>
      <c r="AT34" s="73"/>
      <c r="AU34" s="73"/>
      <c r="AV34" s="74"/>
      <c r="AW34" s="92"/>
      <c r="AX34" s="93"/>
      <c r="AY34" s="77" t="str">
        <f t="shared" si="1"/>
        <v/>
      </c>
      <c r="AZ34" s="56"/>
      <c r="BA34" s="56"/>
      <c r="BB34" s="56"/>
      <c r="BC34" s="57"/>
      <c r="BD34" s="58"/>
      <c r="BE34" s="59"/>
      <c r="BF34" s="59"/>
      <c r="BG34" s="59"/>
      <c r="BH34" s="59"/>
      <c r="BI34" s="60"/>
    </row>
    <row r="35" spans="3:61" ht="30" customHeight="1" x14ac:dyDescent="0.45">
      <c r="C35" s="61">
        <v>8</v>
      </c>
      <c r="D35" s="62"/>
      <c r="E35" s="63"/>
      <c r="F35" s="64"/>
      <c r="G35" s="64"/>
      <c r="H35" s="64"/>
      <c r="I35" s="64"/>
      <c r="J35" s="64"/>
      <c r="K35" s="64"/>
      <c r="L35" s="64"/>
      <c r="M35" s="64"/>
      <c r="N35" s="64"/>
      <c r="O35" s="64"/>
      <c r="P35" s="64"/>
      <c r="Q35" s="65"/>
      <c r="R35" s="58"/>
      <c r="S35" s="59"/>
      <c r="T35" s="59"/>
      <c r="U35" s="59"/>
      <c r="V35" s="59"/>
      <c r="W35" s="59"/>
      <c r="X35" s="59"/>
      <c r="Y35" s="59"/>
      <c r="Z35" s="60"/>
      <c r="AA35" s="58"/>
      <c r="AB35" s="59"/>
      <c r="AC35" s="59"/>
      <c r="AD35" s="59"/>
      <c r="AE35" s="59"/>
      <c r="AF35" s="59"/>
      <c r="AG35" s="59"/>
      <c r="AH35" s="60"/>
      <c r="AI35" s="88"/>
      <c r="AJ35" s="88"/>
      <c r="AK35" s="88"/>
      <c r="AL35" s="88"/>
      <c r="AM35" s="89"/>
      <c r="AN35" s="90"/>
      <c r="AO35" s="90"/>
      <c r="AP35" s="90"/>
      <c r="AQ35" s="91"/>
      <c r="AR35" s="72"/>
      <c r="AS35" s="73"/>
      <c r="AT35" s="73"/>
      <c r="AU35" s="73"/>
      <c r="AV35" s="74"/>
      <c r="AW35" s="92"/>
      <c r="AX35" s="93"/>
      <c r="AY35" s="77"/>
      <c r="AZ35" s="56"/>
      <c r="BA35" s="56"/>
      <c r="BB35" s="56"/>
      <c r="BC35" s="57"/>
      <c r="BD35" s="58"/>
      <c r="BE35" s="59"/>
      <c r="BF35" s="59"/>
      <c r="BG35" s="59"/>
      <c r="BH35" s="59"/>
      <c r="BI35" s="60"/>
    </row>
    <row r="36" spans="3:61" ht="30" customHeight="1" x14ac:dyDescent="0.45">
      <c r="C36" s="61">
        <v>9</v>
      </c>
      <c r="D36" s="62"/>
      <c r="E36" s="63"/>
      <c r="F36" s="64"/>
      <c r="G36" s="64"/>
      <c r="H36" s="64"/>
      <c r="I36" s="64"/>
      <c r="J36" s="64"/>
      <c r="K36" s="64"/>
      <c r="L36" s="64"/>
      <c r="M36" s="64"/>
      <c r="N36" s="64"/>
      <c r="O36" s="64"/>
      <c r="P36" s="64"/>
      <c r="Q36" s="65"/>
      <c r="R36" s="58"/>
      <c r="S36" s="59"/>
      <c r="T36" s="59"/>
      <c r="U36" s="59"/>
      <c r="V36" s="59"/>
      <c r="W36" s="59"/>
      <c r="X36" s="59"/>
      <c r="Y36" s="59"/>
      <c r="Z36" s="60"/>
      <c r="AA36" s="58"/>
      <c r="AB36" s="59"/>
      <c r="AC36" s="59"/>
      <c r="AD36" s="59"/>
      <c r="AE36" s="59"/>
      <c r="AF36" s="59"/>
      <c r="AG36" s="59"/>
      <c r="AH36" s="60"/>
      <c r="AI36" s="88"/>
      <c r="AJ36" s="88"/>
      <c r="AK36" s="88"/>
      <c r="AL36" s="88"/>
      <c r="AM36" s="89"/>
      <c r="AN36" s="90"/>
      <c r="AO36" s="90"/>
      <c r="AP36" s="90"/>
      <c r="AQ36" s="91"/>
      <c r="AR36" s="72"/>
      <c r="AS36" s="73"/>
      <c r="AT36" s="73"/>
      <c r="AU36" s="73"/>
      <c r="AV36" s="74"/>
      <c r="AW36" s="92"/>
      <c r="AX36" s="93"/>
      <c r="AY36" s="77" t="str">
        <f t="shared" si="1"/>
        <v/>
      </c>
      <c r="AZ36" s="56"/>
      <c r="BA36" s="56"/>
      <c r="BB36" s="56"/>
      <c r="BC36" s="57"/>
      <c r="BD36" s="58"/>
      <c r="BE36" s="59"/>
      <c r="BF36" s="59"/>
      <c r="BG36" s="59"/>
      <c r="BH36" s="59"/>
      <c r="BI36" s="60"/>
    </row>
    <row r="37" spans="3:61" ht="30" customHeight="1" x14ac:dyDescent="0.45">
      <c r="C37" s="61">
        <v>10</v>
      </c>
      <c r="D37" s="62"/>
      <c r="E37" s="63"/>
      <c r="F37" s="64"/>
      <c r="G37" s="64"/>
      <c r="H37" s="64"/>
      <c r="I37" s="64"/>
      <c r="J37" s="64"/>
      <c r="K37" s="64"/>
      <c r="L37" s="64"/>
      <c r="M37" s="64"/>
      <c r="N37" s="64"/>
      <c r="O37" s="64"/>
      <c r="P37" s="64"/>
      <c r="Q37" s="65"/>
      <c r="R37" s="58"/>
      <c r="S37" s="59"/>
      <c r="T37" s="59"/>
      <c r="U37" s="59"/>
      <c r="V37" s="59"/>
      <c r="W37" s="59"/>
      <c r="X37" s="59"/>
      <c r="Y37" s="59"/>
      <c r="Z37" s="60"/>
      <c r="AA37" s="58"/>
      <c r="AB37" s="59"/>
      <c r="AC37" s="59"/>
      <c r="AD37" s="59"/>
      <c r="AE37" s="59"/>
      <c r="AF37" s="59"/>
      <c r="AG37" s="59"/>
      <c r="AH37" s="60"/>
      <c r="AI37" s="88"/>
      <c r="AJ37" s="88"/>
      <c r="AK37" s="88"/>
      <c r="AL37" s="88"/>
      <c r="AM37" s="89"/>
      <c r="AN37" s="90"/>
      <c r="AO37" s="90"/>
      <c r="AP37" s="90"/>
      <c r="AQ37" s="91"/>
      <c r="AR37" s="72"/>
      <c r="AS37" s="73"/>
      <c r="AT37" s="73"/>
      <c r="AU37" s="73"/>
      <c r="AV37" s="74"/>
      <c r="AW37" s="92"/>
      <c r="AX37" s="93"/>
      <c r="AY37" s="77" t="str">
        <f t="shared" si="1"/>
        <v/>
      </c>
      <c r="AZ37" s="56"/>
      <c r="BA37" s="56"/>
      <c r="BB37" s="56"/>
      <c r="BC37" s="57"/>
      <c r="BD37" s="58"/>
      <c r="BE37" s="59"/>
      <c r="BF37" s="59"/>
      <c r="BG37" s="59"/>
      <c r="BH37" s="59"/>
      <c r="BI37" s="60"/>
    </row>
    <row r="38" spans="3:61" ht="14.4" customHeight="1" x14ac:dyDescent="0.45">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t="s">
        <v>35</v>
      </c>
      <c r="AR38" s="52" t="s">
        <v>36</v>
      </c>
      <c r="AS38" s="53"/>
      <c r="AT38" s="53"/>
      <c r="AU38" s="53"/>
      <c r="AV38" s="53"/>
      <c r="AW38" s="53"/>
      <c r="AX38" s="54"/>
      <c r="AY38" s="77">
        <f>IF(COUNTIF(AY28:BC37,"確認してください")+COUNTIF(AY28:BC37,"空欄があります")+COUNTIF(AY28:BC37,"金額が0円です")&gt;0,"確認してください",SUM(AY28:BC37))</f>
        <v>266580</v>
      </c>
      <c r="AZ38" s="56"/>
      <c r="BA38" s="56"/>
      <c r="BB38" s="56"/>
      <c r="BC38" s="57"/>
      <c r="BD38" s="58"/>
      <c r="BE38" s="59"/>
      <c r="BF38" s="59"/>
      <c r="BG38" s="59"/>
      <c r="BH38" s="59"/>
      <c r="BI38" s="60"/>
    </row>
    <row r="40" spans="3:61" ht="22.2" customHeight="1" x14ac:dyDescent="0.3">
      <c r="C40" s="41" t="s">
        <v>61</v>
      </c>
      <c r="AM40" s="78" t="s">
        <v>70</v>
      </c>
      <c r="AN40" s="78"/>
      <c r="AO40" s="78"/>
      <c r="AP40" s="78"/>
      <c r="AQ40" s="78"/>
      <c r="AR40" s="78"/>
      <c r="AS40" s="78"/>
      <c r="AT40" s="78"/>
      <c r="AU40" s="78"/>
      <c r="AV40" s="78"/>
      <c r="AW40" s="78"/>
      <c r="AX40" s="78"/>
      <c r="AY40" s="78"/>
      <c r="AZ40" s="78"/>
      <c r="BA40" s="78"/>
      <c r="BB40" s="78"/>
      <c r="BC40" s="78"/>
      <c r="BD40" s="78"/>
      <c r="BE40" s="78"/>
      <c r="BF40" s="78"/>
      <c r="BG40" s="78"/>
      <c r="BH40" s="78"/>
      <c r="BI40" s="78"/>
    </row>
    <row r="41" spans="3:61" ht="31.2" customHeight="1" x14ac:dyDescent="0.45">
      <c r="C41" s="79" t="s">
        <v>25</v>
      </c>
      <c r="D41" s="80"/>
      <c r="E41" s="85" t="s">
        <v>37</v>
      </c>
      <c r="F41" s="81"/>
      <c r="G41" s="81"/>
      <c r="H41" s="81"/>
      <c r="I41" s="81"/>
      <c r="J41" s="81"/>
      <c r="K41" s="81"/>
      <c r="L41" s="81"/>
      <c r="M41" s="81"/>
      <c r="N41" s="81"/>
      <c r="O41" s="81"/>
      <c r="P41" s="81"/>
      <c r="Q41" s="80"/>
      <c r="R41" s="82"/>
      <c r="S41" s="83"/>
      <c r="T41" s="83"/>
      <c r="U41" s="83"/>
      <c r="V41" s="83"/>
      <c r="W41" s="83"/>
      <c r="X41" s="83"/>
      <c r="Y41" s="83"/>
      <c r="Z41" s="84"/>
      <c r="AA41" s="79" t="s">
        <v>28</v>
      </c>
      <c r="AB41" s="81"/>
      <c r="AC41" s="81"/>
      <c r="AD41" s="81"/>
      <c r="AE41" s="81"/>
      <c r="AF41" s="81"/>
      <c r="AG41" s="81"/>
      <c r="AH41" s="80"/>
      <c r="AI41" s="87" t="s">
        <v>29</v>
      </c>
      <c r="AJ41" s="87"/>
      <c r="AK41" s="87"/>
      <c r="AL41" s="87"/>
      <c r="AM41" s="82"/>
      <c r="AN41" s="83"/>
      <c r="AO41" s="83"/>
      <c r="AP41" s="83"/>
      <c r="AQ41" s="84"/>
      <c r="AR41" s="85" t="s">
        <v>30</v>
      </c>
      <c r="AS41" s="81"/>
      <c r="AT41" s="81"/>
      <c r="AU41" s="81"/>
      <c r="AV41" s="80"/>
      <c r="AW41" s="87" t="s">
        <v>31</v>
      </c>
      <c r="AX41" s="87"/>
      <c r="AY41" s="85" t="s">
        <v>32</v>
      </c>
      <c r="AZ41" s="81"/>
      <c r="BA41" s="81"/>
      <c r="BB41" s="81"/>
      <c r="BC41" s="80"/>
      <c r="BD41" s="79" t="s">
        <v>33</v>
      </c>
      <c r="BE41" s="81"/>
      <c r="BF41" s="81"/>
      <c r="BG41" s="81"/>
      <c r="BH41" s="81"/>
      <c r="BI41" s="80"/>
    </row>
    <row r="42" spans="3:61" ht="30" customHeight="1" x14ac:dyDescent="0.45">
      <c r="C42" s="61">
        <v>1</v>
      </c>
      <c r="D42" s="62"/>
      <c r="E42" s="63" t="s">
        <v>83</v>
      </c>
      <c r="F42" s="64"/>
      <c r="G42" s="64"/>
      <c r="H42" s="64"/>
      <c r="I42" s="64"/>
      <c r="J42" s="64"/>
      <c r="K42" s="64"/>
      <c r="L42" s="64"/>
      <c r="M42" s="64"/>
      <c r="N42" s="64"/>
      <c r="O42" s="64"/>
      <c r="P42" s="64"/>
      <c r="Q42" s="65"/>
      <c r="R42" s="66"/>
      <c r="S42" s="67"/>
      <c r="T42" s="67"/>
      <c r="U42" s="67"/>
      <c r="V42" s="67"/>
      <c r="W42" s="67"/>
      <c r="X42" s="67"/>
      <c r="Y42" s="67"/>
      <c r="Z42" s="68"/>
      <c r="AA42" s="58" t="s">
        <v>85</v>
      </c>
      <c r="AB42" s="59"/>
      <c r="AC42" s="59"/>
      <c r="AD42" s="59"/>
      <c r="AE42" s="59"/>
      <c r="AF42" s="59"/>
      <c r="AG42" s="59"/>
      <c r="AH42" s="60"/>
      <c r="AI42" s="88" t="s">
        <v>88</v>
      </c>
      <c r="AJ42" s="88"/>
      <c r="AK42" s="88"/>
      <c r="AL42" s="88"/>
      <c r="AM42" s="89"/>
      <c r="AN42" s="90"/>
      <c r="AO42" s="90"/>
      <c r="AP42" s="90"/>
      <c r="AQ42" s="91"/>
      <c r="AR42" s="72">
        <v>5929</v>
      </c>
      <c r="AS42" s="73"/>
      <c r="AT42" s="73"/>
      <c r="AU42" s="73"/>
      <c r="AV42" s="74"/>
      <c r="AW42" s="92">
        <v>1</v>
      </c>
      <c r="AX42" s="92"/>
      <c r="AY42" s="77">
        <f>IF(TRIM(AW42)="", "",
  IF(OR(TRIM(E42)="", TRIM(AA42)="", TRIM(AR42)="", TRIM(AW42)=""),"空欄があります",
    IF(OR(NOT(ISNUMBER(AR42)), NOT(ISNUMBER(AW42))),"確認してください",
      IF(AR42*AW42=0,"金額が0円です",AR42*AW42))))</f>
        <v>5929</v>
      </c>
      <c r="AZ42" s="56"/>
      <c r="BA42" s="56"/>
      <c r="BB42" s="56"/>
      <c r="BC42" s="57"/>
      <c r="BD42" s="58"/>
      <c r="BE42" s="59"/>
      <c r="BF42" s="59"/>
      <c r="BG42" s="59"/>
      <c r="BH42" s="59"/>
      <c r="BI42" s="60"/>
    </row>
    <row r="43" spans="3:61" ht="30" customHeight="1" x14ac:dyDescent="0.45">
      <c r="C43" s="61">
        <v>2</v>
      </c>
      <c r="D43" s="62"/>
      <c r="E43" s="63" t="s">
        <v>84</v>
      </c>
      <c r="F43" s="64"/>
      <c r="G43" s="64"/>
      <c r="H43" s="64"/>
      <c r="I43" s="64"/>
      <c r="J43" s="64"/>
      <c r="K43" s="64"/>
      <c r="L43" s="64"/>
      <c r="M43" s="64"/>
      <c r="N43" s="64"/>
      <c r="O43" s="64"/>
      <c r="P43" s="64"/>
      <c r="Q43" s="65"/>
      <c r="R43" s="66"/>
      <c r="S43" s="67"/>
      <c r="T43" s="67"/>
      <c r="U43" s="67"/>
      <c r="V43" s="67"/>
      <c r="W43" s="67"/>
      <c r="X43" s="67"/>
      <c r="Y43" s="67"/>
      <c r="Z43" s="68"/>
      <c r="AA43" s="58" t="s">
        <v>86</v>
      </c>
      <c r="AB43" s="59"/>
      <c r="AC43" s="59"/>
      <c r="AD43" s="59"/>
      <c r="AE43" s="59"/>
      <c r="AF43" s="59"/>
      <c r="AG43" s="59"/>
      <c r="AH43" s="60"/>
      <c r="AI43" s="88"/>
      <c r="AJ43" s="88"/>
      <c r="AK43" s="88"/>
      <c r="AL43" s="88"/>
      <c r="AM43" s="89"/>
      <c r="AN43" s="90"/>
      <c r="AO43" s="90"/>
      <c r="AP43" s="90"/>
      <c r="AQ43" s="91"/>
      <c r="AR43" s="72">
        <v>1580</v>
      </c>
      <c r="AS43" s="73"/>
      <c r="AT43" s="73"/>
      <c r="AU43" s="73"/>
      <c r="AV43" s="74"/>
      <c r="AW43" s="92">
        <v>1</v>
      </c>
      <c r="AX43" s="92"/>
      <c r="AY43" s="77">
        <f t="shared" ref="AY43:AY51" si="2">IF(TRIM(AW43)="", "",
  IF(OR(TRIM(E43)="", TRIM(AA43)="", TRIM(AR43)="", TRIM(AW43)=""),"空欄があります",
    IF(OR(NOT(ISNUMBER(AR43)), NOT(ISNUMBER(AW43))),"確認してください",
      IF(AR43*AW43=0,"金額が0円です",AR43*AW43))))</f>
        <v>1580</v>
      </c>
      <c r="AZ43" s="56"/>
      <c r="BA43" s="56"/>
      <c r="BB43" s="56"/>
      <c r="BC43" s="57"/>
      <c r="BD43" s="58" t="s">
        <v>90</v>
      </c>
      <c r="BE43" s="59"/>
      <c r="BF43" s="59"/>
      <c r="BG43" s="59"/>
      <c r="BH43" s="59"/>
      <c r="BI43" s="60"/>
    </row>
    <row r="44" spans="3:61" ht="30" customHeight="1" x14ac:dyDescent="0.45">
      <c r="C44" s="61">
        <v>3</v>
      </c>
      <c r="D44" s="62"/>
      <c r="E44" s="63" t="s">
        <v>84</v>
      </c>
      <c r="F44" s="64"/>
      <c r="G44" s="64"/>
      <c r="H44" s="64"/>
      <c r="I44" s="64"/>
      <c r="J44" s="64"/>
      <c r="K44" s="64"/>
      <c r="L44" s="64"/>
      <c r="M44" s="64"/>
      <c r="N44" s="64"/>
      <c r="O44" s="64"/>
      <c r="P44" s="64"/>
      <c r="Q44" s="65"/>
      <c r="R44" s="66"/>
      <c r="S44" s="67"/>
      <c r="T44" s="67"/>
      <c r="U44" s="67"/>
      <c r="V44" s="67"/>
      <c r="W44" s="67"/>
      <c r="X44" s="67"/>
      <c r="Y44" s="67"/>
      <c r="Z44" s="68"/>
      <c r="AA44" s="58" t="s">
        <v>87</v>
      </c>
      <c r="AB44" s="59"/>
      <c r="AC44" s="59"/>
      <c r="AD44" s="59"/>
      <c r="AE44" s="59"/>
      <c r="AF44" s="59"/>
      <c r="AG44" s="59"/>
      <c r="AH44" s="60"/>
      <c r="AI44" s="88" t="s">
        <v>89</v>
      </c>
      <c r="AJ44" s="88"/>
      <c r="AK44" s="88"/>
      <c r="AL44" s="88"/>
      <c r="AM44" s="89"/>
      <c r="AN44" s="90"/>
      <c r="AO44" s="90"/>
      <c r="AP44" s="90"/>
      <c r="AQ44" s="91"/>
      <c r="AR44" s="72">
        <v>2498</v>
      </c>
      <c r="AS44" s="73"/>
      <c r="AT44" s="73"/>
      <c r="AU44" s="73"/>
      <c r="AV44" s="74"/>
      <c r="AW44" s="92">
        <v>1</v>
      </c>
      <c r="AX44" s="92"/>
      <c r="AY44" s="77">
        <f t="shared" si="2"/>
        <v>2498</v>
      </c>
      <c r="AZ44" s="56"/>
      <c r="BA44" s="56"/>
      <c r="BB44" s="56"/>
      <c r="BC44" s="57"/>
      <c r="BD44" s="58" t="s">
        <v>90</v>
      </c>
      <c r="BE44" s="59"/>
      <c r="BF44" s="59"/>
      <c r="BG44" s="59"/>
      <c r="BH44" s="59"/>
      <c r="BI44" s="60"/>
    </row>
    <row r="45" spans="3:61" ht="30" customHeight="1" x14ac:dyDescent="0.45">
      <c r="C45" s="61">
        <v>4</v>
      </c>
      <c r="D45" s="62"/>
      <c r="E45" s="63"/>
      <c r="F45" s="64"/>
      <c r="G45" s="64"/>
      <c r="H45" s="64"/>
      <c r="I45" s="64"/>
      <c r="J45" s="64"/>
      <c r="K45" s="64"/>
      <c r="L45" s="64"/>
      <c r="M45" s="64"/>
      <c r="N45" s="64"/>
      <c r="O45" s="64"/>
      <c r="P45" s="64"/>
      <c r="Q45" s="65"/>
      <c r="R45" s="66"/>
      <c r="S45" s="67"/>
      <c r="T45" s="67"/>
      <c r="U45" s="67"/>
      <c r="V45" s="67"/>
      <c r="W45" s="67"/>
      <c r="X45" s="67"/>
      <c r="Y45" s="67"/>
      <c r="Z45" s="68"/>
      <c r="AA45" s="58"/>
      <c r="AB45" s="59"/>
      <c r="AC45" s="59"/>
      <c r="AD45" s="59"/>
      <c r="AE45" s="59"/>
      <c r="AF45" s="59"/>
      <c r="AG45" s="59"/>
      <c r="AH45" s="60"/>
      <c r="AI45" s="88"/>
      <c r="AJ45" s="88"/>
      <c r="AK45" s="88"/>
      <c r="AL45" s="88"/>
      <c r="AM45" s="89"/>
      <c r="AN45" s="90"/>
      <c r="AO45" s="90"/>
      <c r="AP45" s="90"/>
      <c r="AQ45" s="91"/>
      <c r="AR45" s="72"/>
      <c r="AS45" s="73"/>
      <c r="AT45" s="73"/>
      <c r="AU45" s="73"/>
      <c r="AV45" s="74"/>
      <c r="AW45" s="92"/>
      <c r="AX45" s="92"/>
      <c r="AY45" s="77" t="str">
        <f t="shared" si="2"/>
        <v/>
      </c>
      <c r="AZ45" s="56"/>
      <c r="BA45" s="56"/>
      <c r="BB45" s="56"/>
      <c r="BC45" s="57"/>
      <c r="BD45" s="58"/>
      <c r="BE45" s="59"/>
      <c r="BF45" s="59"/>
      <c r="BG45" s="59"/>
      <c r="BH45" s="59"/>
      <c r="BI45" s="60"/>
    </row>
    <row r="46" spans="3:61" ht="30" customHeight="1" x14ac:dyDescent="0.45">
      <c r="C46" s="61">
        <v>5</v>
      </c>
      <c r="D46" s="62"/>
      <c r="E46" s="63"/>
      <c r="F46" s="64"/>
      <c r="G46" s="64"/>
      <c r="H46" s="64"/>
      <c r="I46" s="64"/>
      <c r="J46" s="64"/>
      <c r="K46" s="64"/>
      <c r="L46" s="64"/>
      <c r="M46" s="64"/>
      <c r="N46" s="64"/>
      <c r="O46" s="64"/>
      <c r="P46" s="64"/>
      <c r="Q46" s="65"/>
      <c r="R46" s="66"/>
      <c r="S46" s="67"/>
      <c r="T46" s="67"/>
      <c r="U46" s="67"/>
      <c r="V46" s="67"/>
      <c r="W46" s="67"/>
      <c r="X46" s="67"/>
      <c r="Y46" s="67"/>
      <c r="Z46" s="68"/>
      <c r="AA46" s="58"/>
      <c r="AB46" s="59"/>
      <c r="AC46" s="59"/>
      <c r="AD46" s="59"/>
      <c r="AE46" s="59"/>
      <c r="AF46" s="59"/>
      <c r="AG46" s="59"/>
      <c r="AH46" s="60"/>
      <c r="AI46" s="88"/>
      <c r="AJ46" s="88"/>
      <c r="AK46" s="88"/>
      <c r="AL46" s="88"/>
      <c r="AM46" s="89"/>
      <c r="AN46" s="90"/>
      <c r="AO46" s="90"/>
      <c r="AP46" s="90"/>
      <c r="AQ46" s="91"/>
      <c r="AR46" s="72"/>
      <c r="AS46" s="73"/>
      <c r="AT46" s="73"/>
      <c r="AU46" s="73"/>
      <c r="AV46" s="74"/>
      <c r="AW46" s="92"/>
      <c r="AX46" s="92"/>
      <c r="AY46" s="77" t="str">
        <f t="shared" si="2"/>
        <v/>
      </c>
      <c r="AZ46" s="56"/>
      <c r="BA46" s="56"/>
      <c r="BB46" s="56"/>
      <c r="BC46" s="57"/>
      <c r="BD46" s="58"/>
      <c r="BE46" s="59"/>
      <c r="BF46" s="59"/>
      <c r="BG46" s="59"/>
      <c r="BH46" s="59"/>
      <c r="BI46" s="60"/>
    </row>
    <row r="47" spans="3:61" ht="30" customHeight="1" x14ac:dyDescent="0.45">
      <c r="C47" s="61">
        <v>6</v>
      </c>
      <c r="D47" s="62"/>
      <c r="E47" s="63"/>
      <c r="F47" s="64"/>
      <c r="G47" s="64"/>
      <c r="H47" s="64"/>
      <c r="I47" s="64"/>
      <c r="J47" s="64"/>
      <c r="K47" s="64"/>
      <c r="L47" s="64"/>
      <c r="M47" s="64"/>
      <c r="N47" s="64"/>
      <c r="O47" s="64"/>
      <c r="P47" s="64"/>
      <c r="Q47" s="65"/>
      <c r="R47" s="66"/>
      <c r="S47" s="67"/>
      <c r="T47" s="67"/>
      <c r="U47" s="67"/>
      <c r="V47" s="67"/>
      <c r="W47" s="67"/>
      <c r="X47" s="67"/>
      <c r="Y47" s="67"/>
      <c r="Z47" s="68"/>
      <c r="AA47" s="58"/>
      <c r="AB47" s="59"/>
      <c r="AC47" s="59"/>
      <c r="AD47" s="59"/>
      <c r="AE47" s="59"/>
      <c r="AF47" s="59"/>
      <c r="AG47" s="59"/>
      <c r="AH47" s="60"/>
      <c r="AI47" s="88"/>
      <c r="AJ47" s="88"/>
      <c r="AK47" s="88"/>
      <c r="AL47" s="88"/>
      <c r="AM47" s="89"/>
      <c r="AN47" s="90"/>
      <c r="AO47" s="90"/>
      <c r="AP47" s="90"/>
      <c r="AQ47" s="91"/>
      <c r="AR47" s="72"/>
      <c r="AS47" s="73"/>
      <c r="AT47" s="73"/>
      <c r="AU47" s="73"/>
      <c r="AV47" s="74"/>
      <c r="AW47" s="92"/>
      <c r="AX47" s="92"/>
      <c r="AY47" s="77" t="str">
        <f t="shared" si="2"/>
        <v/>
      </c>
      <c r="AZ47" s="56"/>
      <c r="BA47" s="56"/>
      <c r="BB47" s="56"/>
      <c r="BC47" s="57"/>
      <c r="BD47" s="58"/>
      <c r="BE47" s="59"/>
      <c r="BF47" s="59"/>
      <c r="BG47" s="59"/>
      <c r="BH47" s="59"/>
      <c r="BI47" s="60"/>
    </row>
    <row r="48" spans="3:61" ht="30" customHeight="1" x14ac:dyDescent="0.45">
      <c r="C48" s="61">
        <v>7</v>
      </c>
      <c r="D48" s="62"/>
      <c r="E48" s="63"/>
      <c r="F48" s="64"/>
      <c r="G48" s="64"/>
      <c r="H48" s="64"/>
      <c r="I48" s="64"/>
      <c r="J48" s="64"/>
      <c r="K48" s="64"/>
      <c r="L48" s="64"/>
      <c r="M48" s="64"/>
      <c r="N48" s="64"/>
      <c r="O48" s="64"/>
      <c r="P48" s="64"/>
      <c r="Q48" s="65"/>
      <c r="R48" s="66"/>
      <c r="S48" s="67"/>
      <c r="T48" s="67"/>
      <c r="U48" s="67"/>
      <c r="V48" s="67"/>
      <c r="W48" s="67"/>
      <c r="X48" s="67"/>
      <c r="Y48" s="67"/>
      <c r="Z48" s="68"/>
      <c r="AA48" s="58"/>
      <c r="AB48" s="59"/>
      <c r="AC48" s="59"/>
      <c r="AD48" s="59"/>
      <c r="AE48" s="59"/>
      <c r="AF48" s="59"/>
      <c r="AG48" s="59"/>
      <c r="AH48" s="60"/>
      <c r="AI48" s="88"/>
      <c r="AJ48" s="88"/>
      <c r="AK48" s="88"/>
      <c r="AL48" s="88"/>
      <c r="AM48" s="89"/>
      <c r="AN48" s="90"/>
      <c r="AO48" s="90"/>
      <c r="AP48" s="90"/>
      <c r="AQ48" s="91"/>
      <c r="AR48" s="72"/>
      <c r="AS48" s="73"/>
      <c r="AT48" s="73"/>
      <c r="AU48" s="73"/>
      <c r="AV48" s="74"/>
      <c r="AW48" s="92"/>
      <c r="AX48" s="92"/>
      <c r="AY48" s="77" t="str">
        <f t="shared" si="2"/>
        <v/>
      </c>
      <c r="AZ48" s="56"/>
      <c r="BA48" s="56"/>
      <c r="BB48" s="56"/>
      <c r="BC48" s="57"/>
      <c r="BD48" s="58"/>
      <c r="BE48" s="59"/>
      <c r="BF48" s="59"/>
      <c r="BG48" s="59"/>
      <c r="BH48" s="59"/>
      <c r="BI48" s="60"/>
    </row>
    <row r="49" spans="3:61" ht="30" customHeight="1" x14ac:dyDescent="0.45">
      <c r="C49" s="61">
        <v>8</v>
      </c>
      <c r="D49" s="62"/>
      <c r="E49" s="63"/>
      <c r="F49" s="64"/>
      <c r="G49" s="64"/>
      <c r="H49" s="64"/>
      <c r="I49" s="64"/>
      <c r="J49" s="64"/>
      <c r="K49" s="64"/>
      <c r="L49" s="64"/>
      <c r="M49" s="64"/>
      <c r="N49" s="64"/>
      <c r="O49" s="64"/>
      <c r="P49" s="64"/>
      <c r="Q49" s="65"/>
      <c r="R49" s="66"/>
      <c r="S49" s="67"/>
      <c r="T49" s="67"/>
      <c r="U49" s="67"/>
      <c r="V49" s="67"/>
      <c r="W49" s="67"/>
      <c r="X49" s="67"/>
      <c r="Y49" s="67"/>
      <c r="Z49" s="68"/>
      <c r="AA49" s="58"/>
      <c r="AB49" s="59"/>
      <c r="AC49" s="59"/>
      <c r="AD49" s="59"/>
      <c r="AE49" s="59"/>
      <c r="AF49" s="59"/>
      <c r="AG49" s="59"/>
      <c r="AH49" s="60"/>
      <c r="AI49" s="88"/>
      <c r="AJ49" s="88"/>
      <c r="AK49" s="88"/>
      <c r="AL49" s="88"/>
      <c r="AM49" s="89"/>
      <c r="AN49" s="90"/>
      <c r="AO49" s="90"/>
      <c r="AP49" s="90"/>
      <c r="AQ49" s="91"/>
      <c r="AR49" s="72"/>
      <c r="AS49" s="73"/>
      <c r="AT49" s="73"/>
      <c r="AU49" s="73"/>
      <c r="AV49" s="74"/>
      <c r="AW49" s="92"/>
      <c r="AX49" s="92"/>
      <c r="AY49" s="77" t="str">
        <f t="shared" si="2"/>
        <v/>
      </c>
      <c r="AZ49" s="56"/>
      <c r="BA49" s="56"/>
      <c r="BB49" s="56"/>
      <c r="BC49" s="57"/>
      <c r="BD49" s="58"/>
      <c r="BE49" s="59"/>
      <c r="BF49" s="59"/>
      <c r="BG49" s="59"/>
      <c r="BH49" s="59"/>
      <c r="BI49" s="60"/>
    </row>
    <row r="50" spans="3:61" ht="30" customHeight="1" x14ac:dyDescent="0.45">
      <c r="C50" s="61">
        <v>9</v>
      </c>
      <c r="D50" s="62"/>
      <c r="E50" s="63"/>
      <c r="F50" s="64"/>
      <c r="G50" s="64"/>
      <c r="H50" s="64"/>
      <c r="I50" s="64"/>
      <c r="J50" s="64"/>
      <c r="K50" s="64"/>
      <c r="L50" s="64"/>
      <c r="M50" s="64"/>
      <c r="N50" s="64"/>
      <c r="O50" s="64"/>
      <c r="P50" s="64"/>
      <c r="Q50" s="65"/>
      <c r="R50" s="66"/>
      <c r="S50" s="67"/>
      <c r="T50" s="67"/>
      <c r="U50" s="67"/>
      <c r="V50" s="67"/>
      <c r="W50" s="67"/>
      <c r="X50" s="67"/>
      <c r="Y50" s="67"/>
      <c r="Z50" s="68"/>
      <c r="AA50" s="58"/>
      <c r="AB50" s="59"/>
      <c r="AC50" s="59"/>
      <c r="AD50" s="59"/>
      <c r="AE50" s="59"/>
      <c r="AF50" s="59"/>
      <c r="AG50" s="59"/>
      <c r="AH50" s="60"/>
      <c r="AI50" s="88"/>
      <c r="AJ50" s="88"/>
      <c r="AK50" s="88"/>
      <c r="AL50" s="88"/>
      <c r="AM50" s="89"/>
      <c r="AN50" s="90"/>
      <c r="AO50" s="90"/>
      <c r="AP50" s="90"/>
      <c r="AQ50" s="91"/>
      <c r="AR50" s="72"/>
      <c r="AS50" s="73"/>
      <c r="AT50" s="73"/>
      <c r="AU50" s="73"/>
      <c r="AV50" s="74"/>
      <c r="AW50" s="92"/>
      <c r="AX50" s="92"/>
      <c r="AY50" s="77" t="str">
        <f t="shared" si="2"/>
        <v/>
      </c>
      <c r="AZ50" s="56"/>
      <c r="BA50" s="56"/>
      <c r="BB50" s="56"/>
      <c r="BC50" s="57"/>
      <c r="BD50" s="58"/>
      <c r="BE50" s="59"/>
      <c r="BF50" s="59"/>
      <c r="BG50" s="59"/>
      <c r="BH50" s="59"/>
      <c r="BI50" s="60"/>
    </row>
    <row r="51" spans="3:61" ht="30" customHeight="1" x14ac:dyDescent="0.45">
      <c r="C51" s="61">
        <v>10</v>
      </c>
      <c r="D51" s="62"/>
      <c r="E51" s="63"/>
      <c r="F51" s="64"/>
      <c r="G51" s="64"/>
      <c r="H51" s="64"/>
      <c r="I51" s="64"/>
      <c r="J51" s="64"/>
      <c r="K51" s="64"/>
      <c r="L51" s="64"/>
      <c r="M51" s="64"/>
      <c r="N51" s="64"/>
      <c r="O51" s="64"/>
      <c r="P51" s="64"/>
      <c r="Q51" s="65"/>
      <c r="R51" s="66"/>
      <c r="S51" s="67"/>
      <c r="T51" s="67"/>
      <c r="U51" s="67"/>
      <c r="V51" s="67"/>
      <c r="W51" s="67"/>
      <c r="X51" s="67"/>
      <c r="Y51" s="67"/>
      <c r="Z51" s="68"/>
      <c r="AA51" s="58"/>
      <c r="AB51" s="59"/>
      <c r="AC51" s="59"/>
      <c r="AD51" s="59"/>
      <c r="AE51" s="59"/>
      <c r="AF51" s="59"/>
      <c r="AG51" s="59"/>
      <c r="AH51" s="60"/>
      <c r="AI51" s="88"/>
      <c r="AJ51" s="88"/>
      <c r="AK51" s="88"/>
      <c r="AL51" s="88"/>
      <c r="AM51" s="89"/>
      <c r="AN51" s="90"/>
      <c r="AO51" s="90"/>
      <c r="AP51" s="90"/>
      <c r="AQ51" s="91"/>
      <c r="AR51" s="72"/>
      <c r="AS51" s="73"/>
      <c r="AT51" s="73"/>
      <c r="AU51" s="73"/>
      <c r="AV51" s="74"/>
      <c r="AW51" s="92"/>
      <c r="AX51" s="92"/>
      <c r="AY51" s="77" t="str">
        <f t="shared" si="2"/>
        <v/>
      </c>
      <c r="AZ51" s="56"/>
      <c r="BA51" s="56"/>
      <c r="BB51" s="56"/>
      <c r="BC51" s="57"/>
      <c r="BD51" s="58"/>
      <c r="BE51" s="59"/>
      <c r="BF51" s="59"/>
      <c r="BG51" s="59"/>
      <c r="BH51" s="59"/>
      <c r="BI51" s="60"/>
    </row>
    <row r="52" spans="3:61" ht="14.4" customHeight="1" x14ac:dyDescent="0.45">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t="s">
        <v>38</v>
      </c>
      <c r="AR52" s="52" t="s">
        <v>39</v>
      </c>
      <c r="AS52" s="53"/>
      <c r="AT52" s="53"/>
      <c r="AU52" s="53"/>
      <c r="AV52" s="53"/>
      <c r="AW52" s="53"/>
      <c r="AX52" s="54"/>
      <c r="AY52" s="77">
        <f>IF(COUNTIF(AY42:BC51,"確認してください")+COUNTIF(AY42:BC51,"空欄があります")+COUNTIF(AY42:BC51,"金額が0円です")&gt;0,"確認してください",SUM(AY42:BC51))</f>
        <v>10007</v>
      </c>
      <c r="AZ52" s="56"/>
      <c r="BA52" s="56"/>
      <c r="BB52" s="56"/>
      <c r="BC52" s="57"/>
      <c r="BD52" s="58"/>
      <c r="BE52" s="59"/>
      <c r="BF52" s="59"/>
      <c r="BG52" s="59"/>
      <c r="BH52" s="59"/>
      <c r="BI52" s="60"/>
    </row>
    <row r="54" spans="3:61" ht="18" customHeight="1" x14ac:dyDescent="0.3">
      <c r="C54" s="41" t="s">
        <v>40</v>
      </c>
      <c r="AM54" s="78" t="s">
        <v>70</v>
      </c>
      <c r="AN54" s="78"/>
      <c r="AO54" s="78"/>
      <c r="AP54" s="78"/>
      <c r="AQ54" s="78"/>
      <c r="AR54" s="78"/>
      <c r="AS54" s="78"/>
      <c r="AT54" s="78"/>
      <c r="AU54" s="78"/>
      <c r="AV54" s="78"/>
      <c r="AW54" s="78"/>
      <c r="AX54" s="78"/>
      <c r="AY54" s="78"/>
      <c r="AZ54" s="78"/>
      <c r="BA54" s="78"/>
      <c r="BB54" s="78"/>
      <c r="BC54" s="78"/>
      <c r="BD54" s="78"/>
      <c r="BE54" s="78"/>
      <c r="BF54" s="78"/>
      <c r="BG54" s="78"/>
      <c r="BH54" s="78"/>
      <c r="BI54" s="78"/>
    </row>
    <row r="55" spans="3:61" ht="31.2" customHeight="1" x14ac:dyDescent="0.45">
      <c r="C55" s="79" t="s">
        <v>25</v>
      </c>
      <c r="D55" s="80"/>
      <c r="E55" s="79" t="s">
        <v>41</v>
      </c>
      <c r="F55" s="81"/>
      <c r="G55" s="81"/>
      <c r="H55" s="81"/>
      <c r="I55" s="81"/>
      <c r="J55" s="81"/>
      <c r="K55" s="81"/>
      <c r="L55" s="81"/>
      <c r="M55" s="81"/>
      <c r="N55" s="81"/>
      <c r="O55" s="81"/>
      <c r="P55" s="81"/>
      <c r="Q55" s="80"/>
      <c r="R55" s="82"/>
      <c r="S55" s="83"/>
      <c r="T55" s="83"/>
      <c r="U55" s="83"/>
      <c r="V55" s="83"/>
      <c r="W55" s="83"/>
      <c r="X55" s="83"/>
      <c r="Y55" s="83"/>
      <c r="Z55" s="84"/>
      <c r="AA55" s="85" t="s">
        <v>42</v>
      </c>
      <c r="AB55" s="81"/>
      <c r="AC55" s="81"/>
      <c r="AD55" s="81"/>
      <c r="AE55" s="81"/>
      <c r="AF55" s="81"/>
      <c r="AG55" s="81"/>
      <c r="AH55" s="80"/>
      <c r="AI55" s="86" t="s">
        <v>43</v>
      </c>
      <c r="AJ55" s="87"/>
      <c r="AK55" s="87"/>
      <c r="AL55" s="87"/>
      <c r="AM55" s="85" t="s">
        <v>72</v>
      </c>
      <c r="AN55" s="81"/>
      <c r="AO55" s="81"/>
      <c r="AP55" s="81"/>
      <c r="AQ55" s="80"/>
      <c r="AR55" s="85" t="s">
        <v>30</v>
      </c>
      <c r="AS55" s="81"/>
      <c r="AT55" s="81"/>
      <c r="AU55" s="81"/>
      <c r="AV55" s="80"/>
      <c r="AW55" s="86" t="s">
        <v>71</v>
      </c>
      <c r="AX55" s="87"/>
      <c r="AY55" s="85" t="s">
        <v>32</v>
      </c>
      <c r="AZ55" s="81"/>
      <c r="BA55" s="81"/>
      <c r="BB55" s="81"/>
      <c r="BC55" s="80"/>
      <c r="BD55" s="79" t="s">
        <v>33</v>
      </c>
      <c r="BE55" s="81"/>
      <c r="BF55" s="81"/>
      <c r="BG55" s="81"/>
      <c r="BH55" s="81"/>
      <c r="BI55" s="80"/>
    </row>
    <row r="56" spans="3:61" ht="30" customHeight="1" x14ac:dyDescent="0.45">
      <c r="C56" s="61">
        <v>1</v>
      </c>
      <c r="D56" s="62"/>
      <c r="E56" s="63" t="s">
        <v>91</v>
      </c>
      <c r="F56" s="64"/>
      <c r="G56" s="64"/>
      <c r="H56" s="64"/>
      <c r="I56" s="64"/>
      <c r="J56" s="64"/>
      <c r="K56" s="64"/>
      <c r="L56" s="64"/>
      <c r="M56" s="64"/>
      <c r="N56" s="64"/>
      <c r="O56" s="64"/>
      <c r="P56" s="64"/>
      <c r="Q56" s="65"/>
      <c r="R56" s="66"/>
      <c r="S56" s="67"/>
      <c r="T56" s="67"/>
      <c r="U56" s="67"/>
      <c r="V56" s="67"/>
      <c r="W56" s="67"/>
      <c r="X56" s="67"/>
      <c r="Y56" s="67"/>
      <c r="Z56" s="68"/>
      <c r="AA56" s="58" t="s">
        <v>93</v>
      </c>
      <c r="AB56" s="59"/>
      <c r="AC56" s="59"/>
      <c r="AD56" s="59"/>
      <c r="AE56" s="59"/>
      <c r="AF56" s="59"/>
      <c r="AG56" s="59"/>
      <c r="AH56" s="60"/>
      <c r="AI56" s="58"/>
      <c r="AJ56" s="59"/>
      <c r="AK56" s="59"/>
      <c r="AL56" s="60"/>
      <c r="AM56" s="69"/>
      <c r="AN56" s="70"/>
      <c r="AO56" s="70"/>
      <c r="AP56" s="70"/>
      <c r="AQ56" s="71"/>
      <c r="AR56" s="72">
        <v>5000</v>
      </c>
      <c r="AS56" s="73"/>
      <c r="AT56" s="73"/>
      <c r="AU56" s="73"/>
      <c r="AV56" s="74"/>
      <c r="AW56" s="75">
        <v>1</v>
      </c>
      <c r="AX56" s="76"/>
      <c r="AY56" s="55">
        <f t="shared" ref="AY56:AY61" si="3">IF(AND(TRIM(AM56)="",TRIM(AR56)="",TRIM(AW56)=""),"",
IF(OR(AND(TRIM(AM56)&lt;&gt;"",OR(NOT(ISNUMBER(AM56)),AM56&lt;0)),
AND(TRIM(AR56)&lt;&gt;"",OR(NOT(ISNUMBER(AR56)),AR56&lt;0)),
AND(TRIM(AW56)&lt;&gt;"",OR(NOT(ISNUMBER(AW56)),AW56&lt;0))),"確認してください",
IF(TRIM(E56)="設置用部材費",
IF(TRIM(AM56)&lt;&gt;"","確認してください",IF(TRIM(AR56)="","空欄があります",
IF(TRIM(AW56)="","空欄があります",
IF(TRIM(AA56)="","空欄があります",
IF(AR56*AW56=0,"金額が0円です",AR56*AW56))))),IF(TRIM(E56)="人件費　※単価は1人日あたりの単価を入力",
IF(TRIM(AM56)="","空欄があります",
IF(TRIM(AR56)="","空欄があります",
IF(TRIM(AW56)&lt;&gt;"","確認してください",
IF(AM56*AR56=0,"金額が0円です",AM56*AR56)))),"確認してください"))))</f>
        <v>5000</v>
      </c>
      <c r="AZ56" s="56"/>
      <c r="BA56" s="56"/>
      <c r="BB56" s="56"/>
      <c r="BC56" s="57"/>
      <c r="BD56" s="58"/>
      <c r="BE56" s="59"/>
      <c r="BF56" s="59"/>
      <c r="BG56" s="59"/>
      <c r="BH56" s="59"/>
      <c r="BI56" s="60"/>
    </row>
    <row r="57" spans="3:61" ht="30" customHeight="1" x14ac:dyDescent="0.45">
      <c r="C57" s="61">
        <v>2</v>
      </c>
      <c r="D57" s="62"/>
      <c r="E57" s="63" t="s">
        <v>92</v>
      </c>
      <c r="F57" s="64"/>
      <c r="G57" s="64"/>
      <c r="H57" s="64"/>
      <c r="I57" s="64"/>
      <c r="J57" s="64"/>
      <c r="K57" s="64"/>
      <c r="L57" s="64"/>
      <c r="M57" s="64"/>
      <c r="N57" s="64"/>
      <c r="O57" s="64"/>
      <c r="P57" s="64"/>
      <c r="Q57" s="65"/>
      <c r="R57" s="66"/>
      <c r="S57" s="67"/>
      <c r="T57" s="67"/>
      <c r="U57" s="67"/>
      <c r="V57" s="67"/>
      <c r="W57" s="67"/>
      <c r="X57" s="67"/>
      <c r="Y57" s="67"/>
      <c r="Z57" s="68"/>
      <c r="AA57" s="58"/>
      <c r="AB57" s="59"/>
      <c r="AC57" s="59"/>
      <c r="AD57" s="59"/>
      <c r="AE57" s="59"/>
      <c r="AF57" s="59"/>
      <c r="AG57" s="59"/>
      <c r="AH57" s="60"/>
      <c r="AI57" s="58"/>
      <c r="AJ57" s="59"/>
      <c r="AK57" s="59"/>
      <c r="AL57" s="60"/>
      <c r="AM57" s="69">
        <v>4</v>
      </c>
      <c r="AN57" s="70"/>
      <c r="AO57" s="70"/>
      <c r="AP57" s="70"/>
      <c r="AQ57" s="71"/>
      <c r="AR57" s="72">
        <v>10000</v>
      </c>
      <c r="AS57" s="73"/>
      <c r="AT57" s="73"/>
      <c r="AU57" s="73"/>
      <c r="AV57" s="74"/>
      <c r="AW57" s="75"/>
      <c r="AX57" s="76"/>
      <c r="AY57" s="55">
        <f t="shared" si="3"/>
        <v>40000</v>
      </c>
      <c r="AZ57" s="56"/>
      <c r="BA57" s="56"/>
      <c r="BB57" s="56"/>
      <c r="BC57" s="57"/>
      <c r="BD57" s="58"/>
      <c r="BE57" s="59"/>
      <c r="BF57" s="59"/>
      <c r="BG57" s="59"/>
      <c r="BH57" s="59"/>
      <c r="BI57" s="60"/>
    </row>
    <row r="58" spans="3:61" ht="30" customHeight="1" x14ac:dyDescent="0.45">
      <c r="C58" s="61">
        <v>3</v>
      </c>
      <c r="D58" s="62"/>
      <c r="E58" s="63"/>
      <c r="F58" s="64"/>
      <c r="G58" s="64"/>
      <c r="H58" s="64"/>
      <c r="I58" s="64"/>
      <c r="J58" s="64"/>
      <c r="K58" s="64"/>
      <c r="L58" s="64"/>
      <c r="M58" s="64"/>
      <c r="N58" s="64"/>
      <c r="O58" s="64"/>
      <c r="P58" s="64"/>
      <c r="Q58" s="65"/>
      <c r="R58" s="66"/>
      <c r="S58" s="67"/>
      <c r="T58" s="67"/>
      <c r="U58" s="67"/>
      <c r="V58" s="67"/>
      <c r="W58" s="67"/>
      <c r="X58" s="67"/>
      <c r="Y58" s="67"/>
      <c r="Z58" s="68"/>
      <c r="AA58" s="58"/>
      <c r="AB58" s="59"/>
      <c r="AC58" s="59"/>
      <c r="AD58" s="59"/>
      <c r="AE58" s="59"/>
      <c r="AF58" s="59"/>
      <c r="AG58" s="59"/>
      <c r="AH58" s="60"/>
      <c r="AI58" s="58"/>
      <c r="AJ58" s="59"/>
      <c r="AK58" s="59"/>
      <c r="AL58" s="60"/>
      <c r="AM58" s="69"/>
      <c r="AN58" s="70"/>
      <c r="AO58" s="70"/>
      <c r="AP58" s="70"/>
      <c r="AQ58" s="71"/>
      <c r="AR58" s="72"/>
      <c r="AS58" s="73"/>
      <c r="AT58" s="73"/>
      <c r="AU58" s="73"/>
      <c r="AV58" s="74"/>
      <c r="AW58" s="75"/>
      <c r="AX58" s="76"/>
      <c r="AY58" s="55" t="str">
        <f t="shared" si="3"/>
        <v/>
      </c>
      <c r="AZ58" s="56"/>
      <c r="BA58" s="56"/>
      <c r="BB58" s="56"/>
      <c r="BC58" s="57"/>
      <c r="BD58" s="58"/>
      <c r="BE58" s="59"/>
      <c r="BF58" s="59"/>
      <c r="BG58" s="59"/>
      <c r="BH58" s="59"/>
      <c r="BI58" s="60"/>
    </row>
    <row r="59" spans="3:61" ht="30" customHeight="1" x14ac:dyDescent="0.45">
      <c r="C59" s="61">
        <v>4</v>
      </c>
      <c r="D59" s="62"/>
      <c r="E59" s="63"/>
      <c r="F59" s="64"/>
      <c r="G59" s="64"/>
      <c r="H59" s="64"/>
      <c r="I59" s="64"/>
      <c r="J59" s="64"/>
      <c r="K59" s="64"/>
      <c r="L59" s="64"/>
      <c r="M59" s="64"/>
      <c r="N59" s="64"/>
      <c r="O59" s="64"/>
      <c r="P59" s="64"/>
      <c r="Q59" s="65"/>
      <c r="R59" s="66"/>
      <c r="S59" s="67"/>
      <c r="T59" s="67"/>
      <c r="U59" s="67"/>
      <c r="V59" s="67"/>
      <c r="W59" s="67"/>
      <c r="X59" s="67"/>
      <c r="Y59" s="67"/>
      <c r="Z59" s="68"/>
      <c r="AA59" s="58"/>
      <c r="AB59" s="59"/>
      <c r="AC59" s="59"/>
      <c r="AD59" s="59"/>
      <c r="AE59" s="59"/>
      <c r="AF59" s="59"/>
      <c r="AG59" s="59"/>
      <c r="AH59" s="60"/>
      <c r="AI59" s="58"/>
      <c r="AJ59" s="59"/>
      <c r="AK59" s="59"/>
      <c r="AL59" s="60"/>
      <c r="AM59" s="69"/>
      <c r="AN59" s="70"/>
      <c r="AO59" s="70"/>
      <c r="AP59" s="70"/>
      <c r="AQ59" s="71"/>
      <c r="AR59" s="72"/>
      <c r="AS59" s="73"/>
      <c r="AT59" s="73"/>
      <c r="AU59" s="73"/>
      <c r="AV59" s="74"/>
      <c r="AW59" s="75"/>
      <c r="AX59" s="76"/>
      <c r="AY59" s="55" t="str">
        <f t="shared" si="3"/>
        <v/>
      </c>
      <c r="AZ59" s="56"/>
      <c r="BA59" s="56"/>
      <c r="BB59" s="56"/>
      <c r="BC59" s="57"/>
      <c r="BD59" s="58"/>
      <c r="BE59" s="59"/>
      <c r="BF59" s="59"/>
      <c r="BG59" s="59"/>
      <c r="BH59" s="59"/>
      <c r="BI59" s="60"/>
    </row>
    <row r="60" spans="3:61" ht="30" customHeight="1" x14ac:dyDescent="0.45">
      <c r="C60" s="61">
        <v>5</v>
      </c>
      <c r="D60" s="62"/>
      <c r="E60" s="63"/>
      <c r="F60" s="64"/>
      <c r="G60" s="64"/>
      <c r="H60" s="64"/>
      <c r="I60" s="64"/>
      <c r="J60" s="64"/>
      <c r="K60" s="64"/>
      <c r="L60" s="64"/>
      <c r="M60" s="64"/>
      <c r="N60" s="64"/>
      <c r="O60" s="64"/>
      <c r="P60" s="64"/>
      <c r="Q60" s="65"/>
      <c r="R60" s="66"/>
      <c r="S60" s="67"/>
      <c r="T60" s="67"/>
      <c r="U60" s="67"/>
      <c r="V60" s="67"/>
      <c r="W60" s="67"/>
      <c r="X60" s="67"/>
      <c r="Y60" s="67"/>
      <c r="Z60" s="68"/>
      <c r="AA60" s="58"/>
      <c r="AB60" s="59"/>
      <c r="AC60" s="59"/>
      <c r="AD60" s="59"/>
      <c r="AE60" s="59"/>
      <c r="AF60" s="59"/>
      <c r="AG60" s="59"/>
      <c r="AH60" s="60"/>
      <c r="AI60" s="58"/>
      <c r="AJ60" s="59"/>
      <c r="AK60" s="59"/>
      <c r="AL60" s="60"/>
      <c r="AM60" s="69"/>
      <c r="AN60" s="70"/>
      <c r="AO60" s="70"/>
      <c r="AP60" s="70"/>
      <c r="AQ60" s="71"/>
      <c r="AR60" s="72"/>
      <c r="AS60" s="73"/>
      <c r="AT60" s="73"/>
      <c r="AU60" s="73"/>
      <c r="AV60" s="74"/>
      <c r="AW60" s="75"/>
      <c r="AX60" s="76"/>
      <c r="AY60" s="55" t="str">
        <f t="shared" si="3"/>
        <v/>
      </c>
      <c r="AZ60" s="56"/>
      <c r="BA60" s="56"/>
      <c r="BB60" s="56"/>
      <c r="BC60" s="57"/>
      <c r="BD60" s="58"/>
      <c r="BE60" s="59"/>
      <c r="BF60" s="59"/>
      <c r="BG60" s="59"/>
      <c r="BH60" s="59"/>
      <c r="BI60" s="60"/>
    </row>
    <row r="61" spans="3:61" ht="30" customHeight="1" x14ac:dyDescent="0.45">
      <c r="C61" s="61">
        <v>6</v>
      </c>
      <c r="D61" s="62"/>
      <c r="E61" s="63"/>
      <c r="F61" s="64"/>
      <c r="G61" s="64"/>
      <c r="H61" s="64"/>
      <c r="I61" s="64"/>
      <c r="J61" s="64"/>
      <c r="K61" s="64"/>
      <c r="L61" s="64"/>
      <c r="M61" s="64"/>
      <c r="N61" s="64"/>
      <c r="O61" s="64"/>
      <c r="P61" s="64"/>
      <c r="Q61" s="65"/>
      <c r="R61" s="66"/>
      <c r="S61" s="67"/>
      <c r="T61" s="67"/>
      <c r="U61" s="67"/>
      <c r="V61" s="67"/>
      <c r="W61" s="67"/>
      <c r="X61" s="67"/>
      <c r="Y61" s="67"/>
      <c r="Z61" s="68"/>
      <c r="AA61" s="58"/>
      <c r="AB61" s="59"/>
      <c r="AC61" s="59"/>
      <c r="AD61" s="59"/>
      <c r="AE61" s="59"/>
      <c r="AF61" s="59"/>
      <c r="AG61" s="59"/>
      <c r="AH61" s="60"/>
      <c r="AI61" s="58"/>
      <c r="AJ61" s="59"/>
      <c r="AK61" s="59"/>
      <c r="AL61" s="60"/>
      <c r="AM61" s="69"/>
      <c r="AN61" s="70"/>
      <c r="AO61" s="70"/>
      <c r="AP61" s="70"/>
      <c r="AQ61" s="71"/>
      <c r="AR61" s="72"/>
      <c r="AS61" s="73"/>
      <c r="AT61" s="73"/>
      <c r="AU61" s="73"/>
      <c r="AV61" s="74"/>
      <c r="AW61" s="75"/>
      <c r="AX61" s="76"/>
      <c r="AY61" s="55" t="str">
        <f t="shared" si="3"/>
        <v/>
      </c>
      <c r="AZ61" s="56"/>
      <c r="BA61" s="56"/>
      <c r="BB61" s="56"/>
      <c r="BC61" s="57"/>
      <c r="BD61" s="58"/>
      <c r="BE61" s="59"/>
      <c r="BF61" s="59"/>
      <c r="BG61" s="59"/>
      <c r="BH61" s="59"/>
      <c r="BI61" s="60"/>
    </row>
    <row r="62" spans="3:61" ht="30" customHeight="1" x14ac:dyDescent="0.45">
      <c r="C62" s="61">
        <v>7</v>
      </c>
      <c r="D62" s="62"/>
      <c r="E62" s="63"/>
      <c r="F62" s="64"/>
      <c r="G62" s="64"/>
      <c r="H62" s="64"/>
      <c r="I62" s="64"/>
      <c r="J62" s="64"/>
      <c r="K62" s="64"/>
      <c r="L62" s="64"/>
      <c r="M62" s="64"/>
      <c r="N62" s="64"/>
      <c r="O62" s="64"/>
      <c r="P62" s="64"/>
      <c r="Q62" s="65"/>
      <c r="R62" s="66"/>
      <c r="S62" s="67"/>
      <c r="T62" s="67"/>
      <c r="U62" s="67"/>
      <c r="V62" s="67"/>
      <c r="W62" s="67"/>
      <c r="X62" s="67"/>
      <c r="Y62" s="67"/>
      <c r="Z62" s="68"/>
      <c r="AA62" s="58"/>
      <c r="AB62" s="59"/>
      <c r="AC62" s="59"/>
      <c r="AD62" s="59"/>
      <c r="AE62" s="59"/>
      <c r="AF62" s="59"/>
      <c r="AG62" s="59"/>
      <c r="AH62" s="60"/>
      <c r="AI62" s="58"/>
      <c r="AJ62" s="59"/>
      <c r="AK62" s="59"/>
      <c r="AL62" s="60"/>
      <c r="AM62" s="69"/>
      <c r="AN62" s="70"/>
      <c r="AO62" s="70"/>
      <c r="AP62" s="70"/>
      <c r="AQ62" s="71"/>
      <c r="AR62" s="72"/>
      <c r="AS62" s="73"/>
      <c r="AT62" s="73"/>
      <c r="AU62" s="73"/>
      <c r="AV62" s="74"/>
      <c r="AW62" s="75"/>
      <c r="AX62" s="76"/>
      <c r="AY62" s="55" t="str">
        <f>IF(AND(TRIM(AM62)="",TRIM(AR62)="",TRIM(AW62)=""),"",
IF(OR(AND(TRIM(AM62)&lt;&gt;"",OR(NOT(ISNUMBER(AM62)),AM62&lt;0)),
AND(TRIM(AR62)&lt;&gt;"",OR(NOT(ISNUMBER(AR62)),AR62&lt;0)),
AND(TRIM(AW62)&lt;&gt;"",OR(NOT(ISNUMBER(AW62)),AW62&lt;0))),"確認してください",
IF(TRIM(E62)="設置用部材費",
IF(TRIM(AM62)&lt;&gt;"","確認してください",IF(TRIM(AR62)="","空欄があります",
IF(TRIM(AW62)="","空欄があります",
IF(TRIM(AA62)="","空欄があります",
IF(AR62*AW62=0,"金額が0円です",AR62*AW62))))),IF(TRIM(E62)="人件費　※単価は1人日あたりの単価を入力",
IF(TRIM(AM62)="","空欄があります",
IF(TRIM(AR62)="","空欄があります",
IF(TRIM(AW62)&lt;&gt;"","確認してください",
IF(AM62*AR62=0,"金額が0円です",AM62*AR62)))),"確認してください"))))</f>
        <v/>
      </c>
      <c r="AZ62" s="56"/>
      <c r="BA62" s="56"/>
      <c r="BB62" s="56"/>
      <c r="BC62" s="57"/>
      <c r="BD62" s="58"/>
      <c r="BE62" s="59"/>
      <c r="BF62" s="59"/>
      <c r="BG62" s="59"/>
      <c r="BH62" s="59"/>
      <c r="BI62" s="60"/>
    </row>
    <row r="63" spans="3:61" ht="30" customHeight="1" x14ac:dyDescent="0.45">
      <c r="C63" s="61">
        <v>8</v>
      </c>
      <c r="D63" s="62"/>
      <c r="E63" s="63"/>
      <c r="F63" s="64"/>
      <c r="G63" s="64"/>
      <c r="H63" s="64"/>
      <c r="I63" s="64"/>
      <c r="J63" s="64"/>
      <c r="K63" s="64"/>
      <c r="L63" s="64"/>
      <c r="M63" s="64"/>
      <c r="N63" s="64"/>
      <c r="O63" s="64"/>
      <c r="P63" s="64"/>
      <c r="Q63" s="65"/>
      <c r="R63" s="66"/>
      <c r="S63" s="67"/>
      <c r="T63" s="67"/>
      <c r="U63" s="67"/>
      <c r="V63" s="67"/>
      <c r="W63" s="67"/>
      <c r="X63" s="67"/>
      <c r="Y63" s="67"/>
      <c r="Z63" s="68"/>
      <c r="AA63" s="58"/>
      <c r="AB63" s="59"/>
      <c r="AC63" s="59"/>
      <c r="AD63" s="59"/>
      <c r="AE63" s="59"/>
      <c r="AF63" s="59"/>
      <c r="AG63" s="59"/>
      <c r="AH63" s="60"/>
      <c r="AI63" s="58"/>
      <c r="AJ63" s="59"/>
      <c r="AK63" s="59"/>
      <c r="AL63" s="60"/>
      <c r="AM63" s="69"/>
      <c r="AN63" s="70"/>
      <c r="AO63" s="70"/>
      <c r="AP63" s="70"/>
      <c r="AQ63" s="71"/>
      <c r="AR63" s="72"/>
      <c r="AS63" s="73"/>
      <c r="AT63" s="73"/>
      <c r="AU63" s="73"/>
      <c r="AV63" s="74"/>
      <c r="AW63" s="75"/>
      <c r="AX63" s="76"/>
      <c r="AY63" s="55" t="str">
        <f t="shared" ref="AY63:AY65" si="4">IF(AND(TRIM(AM63)="",TRIM(AR63)="",TRIM(AW63)=""),"",
IF(OR(AND(TRIM(AM63)&lt;&gt;"",OR(NOT(ISNUMBER(AM63)),AM63&lt;0)),
AND(TRIM(AR63)&lt;&gt;"",OR(NOT(ISNUMBER(AR63)),AR63&lt;0)),
AND(TRIM(AW63)&lt;&gt;"",OR(NOT(ISNUMBER(AW63)),AW63&lt;0))),"確認してください",
IF(TRIM(E63)="設置用部材費",
IF(TRIM(AM63)&lt;&gt;"","確認してください",IF(TRIM(AR63)="","空欄があります",
IF(TRIM(AW63)="","空欄があります",
IF(TRIM(AA63)="","空欄があります",
IF(AR63*AW63=0,"金額が0円です",AR63*AW63))))),IF(TRIM(E63)="人件費　※単価は1人日あたりの単価を入力",
IF(TRIM(AM63)="","空欄があります",
IF(TRIM(AR63)="","空欄があります",
IF(TRIM(AW63)&lt;&gt;"","確認してください",
IF(AM63*AR63=0,"金額が0円です",AM63*AR63)))),"確認してください"))))</f>
        <v/>
      </c>
      <c r="AZ63" s="56"/>
      <c r="BA63" s="56"/>
      <c r="BB63" s="56"/>
      <c r="BC63" s="57"/>
      <c r="BD63" s="58"/>
      <c r="BE63" s="59"/>
      <c r="BF63" s="59"/>
      <c r="BG63" s="59"/>
      <c r="BH63" s="59"/>
      <c r="BI63" s="60"/>
    </row>
    <row r="64" spans="3:61" ht="30" customHeight="1" x14ac:dyDescent="0.45">
      <c r="C64" s="61">
        <v>9</v>
      </c>
      <c r="D64" s="62"/>
      <c r="E64" s="63"/>
      <c r="F64" s="64"/>
      <c r="G64" s="64"/>
      <c r="H64" s="64"/>
      <c r="I64" s="64"/>
      <c r="J64" s="64"/>
      <c r="K64" s="64"/>
      <c r="L64" s="64"/>
      <c r="M64" s="64"/>
      <c r="N64" s="64"/>
      <c r="O64" s="64"/>
      <c r="P64" s="64"/>
      <c r="Q64" s="65"/>
      <c r="R64" s="66"/>
      <c r="S64" s="67"/>
      <c r="T64" s="67"/>
      <c r="U64" s="67"/>
      <c r="V64" s="67"/>
      <c r="W64" s="67"/>
      <c r="X64" s="67"/>
      <c r="Y64" s="67"/>
      <c r="Z64" s="68"/>
      <c r="AA64" s="58"/>
      <c r="AB64" s="59"/>
      <c r="AC64" s="59"/>
      <c r="AD64" s="59"/>
      <c r="AE64" s="59"/>
      <c r="AF64" s="59"/>
      <c r="AG64" s="59"/>
      <c r="AH64" s="60"/>
      <c r="AI64" s="58"/>
      <c r="AJ64" s="59"/>
      <c r="AK64" s="59"/>
      <c r="AL64" s="60"/>
      <c r="AM64" s="69"/>
      <c r="AN64" s="70"/>
      <c r="AO64" s="70"/>
      <c r="AP64" s="70"/>
      <c r="AQ64" s="71"/>
      <c r="AR64" s="72"/>
      <c r="AS64" s="73"/>
      <c r="AT64" s="73"/>
      <c r="AU64" s="73"/>
      <c r="AV64" s="74"/>
      <c r="AW64" s="75"/>
      <c r="AX64" s="76"/>
      <c r="AY64" s="55" t="str">
        <f t="shared" si="4"/>
        <v/>
      </c>
      <c r="AZ64" s="56"/>
      <c r="BA64" s="56"/>
      <c r="BB64" s="56"/>
      <c r="BC64" s="57"/>
      <c r="BD64" s="58"/>
      <c r="BE64" s="59"/>
      <c r="BF64" s="59"/>
      <c r="BG64" s="59"/>
      <c r="BH64" s="59"/>
      <c r="BI64" s="60"/>
    </row>
    <row r="65" spans="3:61" ht="30" customHeight="1" x14ac:dyDescent="0.45">
      <c r="C65" s="61">
        <v>10</v>
      </c>
      <c r="D65" s="62"/>
      <c r="E65" s="63"/>
      <c r="F65" s="64"/>
      <c r="G65" s="64"/>
      <c r="H65" s="64"/>
      <c r="I65" s="64"/>
      <c r="J65" s="64"/>
      <c r="K65" s="64"/>
      <c r="L65" s="64"/>
      <c r="M65" s="64"/>
      <c r="N65" s="64"/>
      <c r="O65" s="64"/>
      <c r="P65" s="64"/>
      <c r="Q65" s="65"/>
      <c r="R65" s="66"/>
      <c r="S65" s="67"/>
      <c r="T65" s="67"/>
      <c r="U65" s="67"/>
      <c r="V65" s="67"/>
      <c r="W65" s="67"/>
      <c r="X65" s="67"/>
      <c r="Y65" s="67"/>
      <c r="Z65" s="68"/>
      <c r="AA65" s="58"/>
      <c r="AB65" s="59"/>
      <c r="AC65" s="59"/>
      <c r="AD65" s="59"/>
      <c r="AE65" s="59"/>
      <c r="AF65" s="59"/>
      <c r="AG65" s="59"/>
      <c r="AH65" s="60"/>
      <c r="AI65" s="58"/>
      <c r="AJ65" s="59"/>
      <c r="AK65" s="59"/>
      <c r="AL65" s="60"/>
      <c r="AM65" s="69"/>
      <c r="AN65" s="70"/>
      <c r="AO65" s="70"/>
      <c r="AP65" s="70"/>
      <c r="AQ65" s="71"/>
      <c r="AR65" s="72"/>
      <c r="AS65" s="73"/>
      <c r="AT65" s="73"/>
      <c r="AU65" s="73"/>
      <c r="AV65" s="74"/>
      <c r="AW65" s="75"/>
      <c r="AX65" s="76"/>
      <c r="AY65" s="55" t="str">
        <f t="shared" si="4"/>
        <v/>
      </c>
      <c r="AZ65" s="56"/>
      <c r="BA65" s="56"/>
      <c r="BB65" s="56"/>
      <c r="BC65" s="57"/>
      <c r="BD65" s="58"/>
      <c r="BE65" s="59"/>
      <c r="BF65" s="59"/>
      <c r="BG65" s="59"/>
      <c r="BH65" s="59"/>
      <c r="BI65" s="60"/>
    </row>
    <row r="66" spans="3:61" ht="14.4" customHeight="1" x14ac:dyDescent="0.45">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t="s">
        <v>44</v>
      </c>
      <c r="AR66" s="52" t="s">
        <v>45</v>
      </c>
      <c r="AS66" s="53"/>
      <c r="AT66" s="53"/>
      <c r="AU66" s="53"/>
      <c r="AV66" s="53"/>
      <c r="AW66" s="53"/>
      <c r="AX66" s="54"/>
      <c r="AY66" s="55">
        <f>IF(COUNTIF(AY56:BC65,"確認してください")
+COUNTIF(AY56:BC65,"空欄があります")
+COUNTIF(AY56:BC65,"金額が0円です")&gt;0,
"確認してください",SUM(AY56:BC65))</f>
        <v>45000</v>
      </c>
      <c r="AZ66" s="56"/>
      <c r="BA66" s="56"/>
      <c r="BB66" s="56"/>
      <c r="BC66" s="57"/>
      <c r="BD66" s="58"/>
      <c r="BE66" s="59"/>
      <c r="BF66" s="59"/>
      <c r="BG66" s="59"/>
      <c r="BH66" s="59"/>
      <c r="BI66" s="60"/>
    </row>
  </sheetData>
  <sheetProtection algorithmName="SHA-512" hashValue="8z9Qt9mZGpnPwKjcz8zABAIGgIYk+wbGCRF2tGKxgo97XE7yaDKmM8d4Bk9Xsa0ztVJoLprWdtJqhMGYz9cP9g==" saltValue="EUkgpCDPp8rbdmESRytUtg==" spinCount="100000" sheet="1" objects="1" scenarios="1"/>
  <mergeCells count="384">
    <mergeCell ref="AM1:BH2"/>
    <mergeCell ref="C3:P4"/>
    <mergeCell ref="T3:AD4"/>
    <mergeCell ref="AE3:AF4"/>
    <mergeCell ref="AG3:AI4"/>
    <mergeCell ref="AN14:AZ15"/>
    <mergeCell ref="BA14:BH15"/>
    <mergeCell ref="E15:U15"/>
    <mergeCell ref="AN16:AZ17"/>
    <mergeCell ref="BA16:BH17"/>
    <mergeCell ref="E17:U17"/>
    <mergeCell ref="D7:J8"/>
    <mergeCell ref="K7:U8"/>
    <mergeCell ref="AN9:AZ9"/>
    <mergeCell ref="BA9:BH10"/>
    <mergeCell ref="AN10:AZ10"/>
    <mergeCell ref="D11:J12"/>
    <mergeCell ref="K11:U12"/>
    <mergeCell ref="AN11:AZ11"/>
    <mergeCell ref="BA11:BH12"/>
    <mergeCell ref="AN12:AZ12"/>
    <mergeCell ref="E18:Q18"/>
    <mergeCell ref="R18:U18"/>
    <mergeCell ref="V18:Y18"/>
    <mergeCell ref="D19:D20"/>
    <mergeCell ref="E19:Q20"/>
    <mergeCell ref="R19:U20"/>
    <mergeCell ref="V19:Y24"/>
    <mergeCell ref="R23:U24"/>
    <mergeCell ref="E16:U16"/>
    <mergeCell ref="AN19:AZ20"/>
    <mergeCell ref="BA19:BH20"/>
    <mergeCell ref="D21:D22"/>
    <mergeCell ref="E21:Q22"/>
    <mergeCell ref="R21:U22"/>
    <mergeCell ref="AN21:AZ22"/>
    <mergeCell ref="BA21:BH22"/>
    <mergeCell ref="D23:D24"/>
    <mergeCell ref="E23:Q24"/>
    <mergeCell ref="AN23:AZ24"/>
    <mergeCell ref="BA23:BH24"/>
    <mergeCell ref="AN25:BH25"/>
    <mergeCell ref="AM26:BI26"/>
    <mergeCell ref="C27:D27"/>
    <mergeCell ref="E27:Q27"/>
    <mergeCell ref="R27:Z27"/>
    <mergeCell ref="AA27:AH27"/>
    <mergeCell ref="AI27:AL27"/>
    <mergeCell ref="AM27:AQ27"/>
    <mergeCell ref="AR27:AV27"/>
    <mergeCell ref="AW27:AX27"/>
    <mergeCell ref="AY27:BC27"/>
    <mergeCell ref="BD27:BI27"/>
    <mergeCell ref="BD28:BI28"/>
    <mergeCell ref="C29:D29"/>
    <mergeCell ref="E29:Q29"/>
    <mergeCell ref="R29:Z29"/>
    <mergeCell ref="AA29:AH29"/>
    <mergeCell ref="AI29:AL29"/>
    <mergeCell ref="AM29:AQ29"/>
    <mergeCell ref="AR29:AV29"/>
    <mergeCell ref="AW29:AX29"/>
    <mergeCell ref="AY29:BC29"/>
    <mergeCell ref="BD29:BI29"/>
    <mergeCell ref="C28:D28"/>
    <mergeCell ref="E28:Q28"/>
    <mergeCell ref="R28:Z28"/>
    <mergeCell ref="AA28:AH28"/>
    <mergeCell ref="AI28:AL28"/>
    <mergeCell ref="AM28:AQ28"/>
    <mergeCell ref="AR28:AV28"/>
    <mergeCell ref="AW28:AX28"/>
    <mergeCell ref="AY28:BC28"/>
    <mergeCell ref="BD30:BI30"/>
    <mergeCell ref="C31:D31"/>
    <mergeCell ref="E31:Q31"/>
    <mergeCell ref="R31:Z31"/>
    <mergeCell ref="AA31:AH31"/>
    <mergeCell ref="AI31:AL31"/>
    <mergeCell ref="AM31:AQ31"/>
    <mergeCell ref="AR31:AV31"/>
    <mergeCell ref="AW31:AX31"/>
    <mergeCell ref="AY31:BC31"/>
    <mergeCell ref="BD31:BI31"/>
    <mergeCell ref="C30:D30"/>
    <mergeCell ref="E30:Q30"/>
    <mergeCell ref="R30:Z30"/>
    <mergeCell ref="AA30:AH30"/>
    <mergeCell ref="AI30:AL30"/>
    <mergeCell ref="AM30:AQ30"/>
    <mergeCell ref="AR30:AV30"/>
    <mergeCell ref="AW30:AX30"/>
    <mergeCell ref="AY30:BC30"/>
    <mergeCell ref="BD36:BI36"/>
    <mergeCell ref="BD32:BI32"/>
    <mergeCell ref="C33:D33"/>
    <mergeCell ref="E33:Q33"/>
    <mergeCell ref="R33:Z33"/>
    <mergeCell ref="AA33:AH33"/>
    <mergeCell ref="AI33:AL33"/>
    <mergeCell ref="AM33:AQ33"/>
    <mergeCell ref="AR33:AV33"/>
    <mergeCell ref="AW33:AX33"/>
    <mergeCell ref="AY33:BC33"/>
    <mergeCell ref="BD33:BI33"/>
    <mergeCell ref="C32:D32"/>
    <mergeCell ref="E32:Q32"/>
    <mergeCell ref="R32:Z32"/>
    <mergeCell ref="AA32:AH32"/>
    <mergeCell ref="AI32:AL32"/>
    <mergeCell ref="AM32:AQ32"/>
    <mergeCell ref="AR32:AV32"/>
    <mergeCell ref="AW32:AX32"/>
    <mergeCell ref="AY32:BC32"/>
    <mergeCell ref="BD34:BI34"/>
    <mergeCell ref="C35:D35"/>
    <mergeCell ref="E35:Q35"/>
    <mergeCell ref="R35:Z35"/>
    <mergeCell ref="AA35:AH35"/>
    <mergeCell ref="AI35:AL35"/>
    <mergeCell ref="AM35:AQ35"/>
    <mergeCell ref="AR35:AV35"/>
    <mergeCell ref="AW35:AX35"/>
    <mergeCell ref="AY35:BC35"/>
    <mergeCell ref="BD35:BI35"/>
    <mergeCell ref="C34:D34"/>
    <mergeCell ref="E34:Q34"/>
    <mergeCell ref="R34:Z34"/>
    <mergeCell ref="AA34:AH34"/>
    <mergeCell ref="AI34:AL34"/>
    <mergeCell ref="AM34:AQ34"/>
    <mergeCell ref="AR34:AV34"/>
    <mergeCell ref="AW34:AX34"/>
    <mergeCell ref="AY34:BC34"/>
    <mergeCell ref="E37:Q37"/>
    <mergeCell ref="R37:Z37"/>
    <mergeCell ref="AA37:AH37"/>
    <mergeCell ref="AI37:AL37"/>
    <mergeCell ref="AM37:AQ37"/>
    <mergeCell ref="AR37:AV37"/>
    <mergeCell ref="AW37:AX37"/>
    <mergeCell ref="AY37:BC37"/>
    <mergeCell ref="AR36:AV36"/>
    <mergeCell ref="AW36:AX36"/>
    <mergeCell ref="AY36:BC36"/>
    <mergeCell ref="BD37:BI37"/>
    <mergeCell ref="C36:D36"/>
    <mergeCell ref="E36:Q36"/>
    <mergeCell ref="R36:Z36"/>
    <mergeCell ref="AA36:AH36"/>
    <mergeCell ref="AI36:AL36"/>
    <mergeCell ref="AM36:AQ36"/>
    <mergeCell ref="E42:Q42"/>
    <mergeCell ref="AR38:AX38"/>
    <mergeCell ref="AY38:BC38"/>
    <mergeCell ref="BD38:BI38"/>
    <mergeCell ref="AM40:BI40"/>
    <mergeCell ref="C41:D41"/>
    <mergeCell ref="E41:Q41"/>
    <mergeCell ref="R41:Z41"/>
    <mergeCell ref="AA41:AH41"/>
    <mergeCell ref="AI41:AL41"/>
    <mergeCell ref="AM41:AQ41"/>
    <mergeCell ref="AR41:AV41"/>
    <mergeCell ref="AW41:AX41"/>
    <mergeCell ref="AY41:BC41"/>
    <mergeCell ref="BD41:BI41"/>
    <mergeCell ref="BD42:BI42"/>
    <mergeCell ref="C37:D37"/>
    <mergeCell ref="BD43:BI43"/>
    <mergeCell ref="C42:D42"/>
    <mergeCell ref="R42:Z42"/>
    <mergeCell ref="AA42:AH42"/>
    <mergeCell ref="AI42:AL42"/>
    <mergeCell ref="AM42:AQ42"/>
    <mergeCell ref="AR42:AV42"/>
    <mergeCell ref="AW42:AX42"/>
    <mergeCell ref="AY42:BC42"/>
    <mergeCell ref="C43:D43"/>
    <mergeCell ref="E43:Q43"/>
    <mergeCell ref="R43:Z43"/>
    <mergeCell ref="AA43:AH43"/>
    <mergeCell ref="AI43:AL43"/>
    <mergeCell ref="AM43:AQ43"/>
    <mergeCell ref="AR43:AV43"/>
    <mergeCell ref="AW43:AX43"/>
    <mergeCell ref="AY43:BC43"/>
    <mergeCell ref="BD44:BI44"/>
    <mergeCell ref="C45:D45"/>
    <mergeCell ref="E45:Q45"/>
    <mergeCell ref="R45:Z45"/>
    <mergeCell ref="AA45:AH45"/>
    <mergeCell ref="AI45:AL45"/>
    <mergeCell ref="AM45:AQ45"/>
    <mergeCell ref="AR45:AV45"/>
    <mergeCell ref="AW45:AX45"/>
    <mergeCell ref="AY45:BC45"/>
    <mergeCell ref="BD45:BI45"/>
    <mergeCell ref="C44:D44"/>
    <mergeCell ref="E44:Q44"/>
    <mergeCell ref="R44:Z44"/>
    <mergeCell ref="AA44:AH44"/>
    <mergeCell ref="AI44:AL44"/>
    <mergeCell ref="AM44:AQ44"/>
    <mergeCell ref="AR44:AV44"/>
    <mergeCell ref="AW44:AX44"/>
    <mergeCell ref="AY44:BC44"/>
    <mergeCell ref="BD46:BI46"/>
    <mergeCell ref="C47:D47"/>
    <mergeCell ref="E47:Q47"/>
    <mergeCell ref="R47:Z47"/>
    <mergeCell ref="AA47:AH47"/>
    <mergeCell ref="AI47:AL47"/>
    <mergeCell ref="AM47:AQ47"/>
    <mergeCell ref="AR47:AV47"/>
    <mergeCell ref="AW47:AX47"/>
    <mergeCell ref="AY47:BC47"/>
    <mergeCell ref="BD47:BI47"/>
    <mergeCell ref="C46:D46"/>
    <mergeCell ref="E46:Q46"/>
    <mergeCell ref="R46:Z46"/>
    <mergeCell ref="AA46:AH46"/>
    <mergeCell ref="AI46:AL46"/>
    <mergeCell ref="AM46:AQ46"/>
    <mergeCell ref="AR46:AV46"/>
    <mergeCell ref="AW46:AX46"/>
    <mergeCell ref="AY46:BC46"/>
    <mergeCell ref="AW50:AX50"/>
    <mergeCell ref="AY50:BC50"/>
    <mergeCell ref="BD48:BI48"/>
    <mergeCell ref="C49:D49"/>
    <mergeCell ref="E49:Q49"/>
    <mergeCell ref="R49:Z49"/>
    <mergeCell ref="AA49:AH49"/>
    <mergeCell ref="AI49:AL49"/>
    <mergeCell ref="AM49:AQ49"/>
    <mergeCell ref="AR49:AV49"/>
    <mergeCell ref="AW49:AX49"/>
    <mergeCell ref="AY49:BC49"/>
    <mergeCell ref="BD49:BI49"/>
    <mergeCell ref="C48:D48"/>
    <mergeCell ref="E48:Q48"/>
    <mergeCell ref="R48:Z48"/>
    <mergeCell ref="AA48:AH48"/>
    <mergeCell ref="AI48:AL48"/>
    <mergeCell ref="AM48:AQ48"/>
    <mergeCell ref="AR48:AV48"/>
    <mergeCell ref="AW48:AX48"/>
    <mergeCell ref="AY48:BC48"/>
    <mergeCell ref="AA59:AH59"/>
    <mergeCell ref="AI59:AL59"/>
    <mergeCell ref="AM59:AQ59"/>
    <mergeCell ref="AR59:AV59"/>
    <mergeCell ref="AW59:AX59"/>
    <mergeCell ref="BD59:BI59"/>
    <mergeCell ref="BD50:BI50"/>
    <mergeCell ref="C51:D51"/>
    <mergeCell ref="E51:Q51"/>
    <mergeCell ref="R51:Z51"/>
    <mergeCell ref="AA51:AH51"/>
    <mergeCell ref="AI51:AL51"/>
    <mergeCell ref="AM51:AQ51"/>
    <mergeCell ref="AR51:AV51"/>
    <mergeCell ref="AW51:AX51"/>
    <mergeCell ref="AY51:BC51"/>
    <mergeCell ref="BD51:BI51"/>
    <mergeCell ref="C50:D50"/>
    <mergeCell ref="E50:Q50"/>
    <mergeCell ref="R50:Z50"/>
    <mergeCell ref="AA50:AH50"/>
    <mergeCell ref="AI50:AL50"/>
    <mergeCell ref="AM50:AQ50"/>
    <mergeCell ref="AR50:AV50"/>
    <mergeCell ref="AR52:AX52"/>
    <mergeCell ref="AY52:BC52"/>
    <mergeCell ref="BD52:BI52"/>
    <mergeCell ref="AM54:BI54"/>
    <mergeCell ref="C55:D55"/>
    <mergeCell ref="E55:Q55"/>
    <mergeCell ref="R55:Z55"/>
    <mergeCell ref="AA55:AH55"/>
    <mergeCell ref="AI55:AL55"/>
    <mergeCell ref="AM55:AQ55"/>
    <mergeCell ref="AR55:AV55"/>
    <mergeCell ref="AW55:AX55"/>
    <mergeCell ref="AY55:BC55"/>
    <mergeCell ref="BD55:BI55"/>
    <mergeCell ref="BD56:BI56"/>
    <mergeCell ref="C57:D57"/>
    <mergeCell ref="E57:Q57"/>
    <mergeCell ref="R57:Z57"/>
    <mergeCell ref="AA57:AH57"/>
    <mergeCell ref="AI57:AL57"/>
    <mergeCell ref="AM57:AQ57"/>
    <mergeCell ref="AR57:AV57"/>
    <mergeCell ref="AW57:AX57"/>
    <mergeCell ref="BD57:BI57"/>
    <mergeCell ref="C56:D56"/>
    <mergeCell ref="E56:Q56"/>
    <mergeCell ref="R56:Z56"/>
    <mergeCell ref="AA56:AH56"/>
    <mergeCell ref="AI56:AL56"/>
    <mergeCell ref="AM56:AQ56"/>
    <mergeCell ref="AR56:AV56"/>
    <mergeCell ref="AW56:AX56"/>
    <mergeCell ref="AY56:BC56"/>
    <mergeCell ref="AY57:BC57"/>
    <mergeCell ref="C58:D58"/>
    <mergeCell ref="E58:Q58"/>
    <mergeCell ref="R58:Z58"/>
    <mergeCell ref="AA58:AH58"/>
    <mergeCell ref="AI58:AL58"/>
    <mergeCell ref="AM58:AQ58"/>
    <mergeCell ref="AR58:AV58"/>
    <mergeCell ref="AW58:AX58"/>
    <mergeCell ref="BD60:BI60"/>
    <mergeCell ref="C60:D60"/>
    <mergeCell ref="E60:Q60"/>
    <mergeCell ref="R60:Z60"/>
    <mergeCell ref="AA60:AH60"/>
    <mergeCell ref="AI60:AL60"/>
    <mergeCell ref="AM60:AQ60"/>
    <mergeCell ref="AR60:AV60"/>
    <mergeCell ref="AW60:AX60"/>
    <mergeCell ref="BD58:BI58"/>
    <mergeCell ref="C59:D59"/>
    <mergeCell ref="E59:Q59"/>
    <mergeCell ref="R59:Z59"/>
    <mergeCell ref="AY58:BC58"/>
    <mergeCell ref="AY60:BC60"/>
    <mergeCell ref="AY59:BC59"/>
    <mergeCell ref="C61:D61"/>
    <mergeCell ref="E61:Q61"/>
    <mergeCell ref="R61:Z61"/>
    <mergeCell ref="AA61:AH61"/>
    <mergeCell ref="AI61:AL61"/>
    <mergeCell ref="AM61:AQ61"/>
    <mergeCell ref="AR61:AV61"/>
    <mergeCell ref="AW61:AX61"/>
    <mergeCell ref="BD61:BI61"/>
    <mergeCell ref="AY61:BC61"/>
    <mergeCell ref="BD62:BI62"/>
    <mergeCell ref="C63:D63"/>
    <mergeCell ref="E63:Q63"/>
    <mergeCell ref="R63:Z63"/>
    <mergeCell ref="AA63:AH63"/>
    <mergeCell ref="AI63:AL63"/>
    <mergeCell ref="AM63:AQ63"/>
    <mergeCell ref="AR63:AV63"/>
    <mergeCell ref="AW63:AX63"/>
    <mergeCell ref="AY63:BC63"/>
    <mergeCell ref="BD63:BI63"/>
    <mergeCell ref="C62:D62"/>
    <mergeCell ref="E62:Q62"/>
    <mergeCell ref="R62:Z62"/>
    <mergeCell ref="AA62:AH62"/>
    <mergeCell ref="AI62:AL62"/>
    <mergeCell ref="AM62:AQ62"/>
    <mergeCell ref="AR62:AV62"/>
    <mergeCell ref="AW62:AX62"/>
    <mergeCell ref="AY62:BC62"/>
    <mergeCell ref="AR66:AX66"/>
    <mergeCell ref="AY66:BC66"/>
    <mergeCell ref="BD66:BI66"/>
    <mergeCell ref="BD64:BI64"/>
    <mergeCell ref="C65:D65"/>
    <mergeCell ref="E65:Q65"/>
    <mergeCell ref="R65:Z65"/>
    <mergeCell ref="AA65:AH65"/>
    <mergeCell ref="AI65:AL65"/>
    <mergeCell ref="AM65:AQ65"/>
    <mergeCell ref="AR65:AV65"/>
    <mergeCell ref="AW65:AX65"/>
    <mergeCell ref="AY65:BC65"/>
    <mergeCell ref="BD65:BI65"/>
    <mergeCell ref="C64:D64"/>
    <mergeCell ref="E64:Q64"/>
    <mergeCell ref="R64:Z64"/>
    <mergeCell ref="AA64:AH64"/>
    <mergeCell ref="AI64:AL64"/>
    <mergeCell ref="AM64:AQ64"/>
    <mergeCell ref="AR64:AV64"/>
    <mergeCell ref="AW64:AX64"/>
    <mergeCell ref="AY64:BC64"/>
  </mergeCells>
  <phoneticPr fontId="3"/>
  <conditionalFormatting sqref="E28:Q37 E42:Q51">
    <cfRule type="expression" dxfId="27" priority="24">
      <formula>AND(E28="", OR(R28&lt;&gt;"", AA28&lt;&gt;"", AI28&lt;&gt;"", AR28&lt;&gt;"", AW28&lt;&gt;""))</formula>
    </cfRule>
  </conditionalFormatting>
  <conditionalFormatting sqref="E56:Q65">
    <cfRule type="expression" dxfId="26" priority="11">
      <formula>AND(E56="", OR(AA56&lt;&gt;"", AI56&lt;&gt;"", AM56&lt;&gt;"",AR56&lt;&gt;"", AW56&lt;&gt;""))</formula>
    </cfRule>
  </conditionalFormatting>
  <conditionalFormatting sqref="E15:U17">
    <cfRule type="expression" dxfId="25" priority="54">
      <formula>$E$15="注意！！"</formula>
    </cfRule>
  </conditionalFormatting>
  <conditionalFormatting sqref="R28:Z37">
    <cfRule type="expression" dxfId="24" priority="23">
      <formula>AND($E28&lt;&gt;"",$R28="")</formula>
    </cfRule>
  </conditionalFormatting>
  <conditionalFormatting sqref="AA28:AH37 AA42:AH51">
    <cfRule type="expression" dxfId="23" priority="22">
      <formula>AND($E28&lt;&gt;"",$AA28="")</formula>
    </cfRule>
  </conditionalFormatting>
  <conditionalFormatting sqref="AA56:AH65">
    <cfRule type="expression" dxfId="22" priority="4">
      <formula>AND(E56="設置用部材費",AA56="")</formula>
    </cfRule>
    <cfRule type="expression" dxfId="21" priority="5">
      <formula>COUNTIF($E56,"*人件費*")</formula>
    </cfRule>
  </conditionalFormatting>
  <conditionalFormatting sqref="AI28:AL37">
    <cfRule type="expression" dxfId="20" priority="21">
      <formula>AND($E28&lt;&gt;"",$AI28="")</formula>
    </cfRule>
  </conditionalFormatting>
  <conditionalFormatting sqref="AI56:AL65">
    <cfRule type="expression" dxfId="19" priority="3">
      <formula>COUNTIF($E56,"*人件費*")</formula>
    </cfRule>
  </conditionalFormatting>
  <conditionalFormatting sqref="AM56:AM65">
    <cfRule type="expression" dxfId="18" priority="10">
      <formula>$E56="設置用部材費"</formula>
    </cfRule>
  </conditionalFormatting>
  <conditionalFormatting sqref="AM56:AQ65">
    <cfRule type="expression" dxfId="17" priority="2">
      <formula>AND(COUNTIF($E56,"*人件費*"),AM56="")</formula>
    </cfRule>
  </conditionalFormatting>
  <conditionalFormatting sqref="AR38">
    <cfRule type="expression" dxfId="16" priority="53">
      <formula>AND($E38&lt;&gt;"",$AR38="")</formula>
    </cfRule>
  </conditionalFormatting>
  <conditionalFormatting sqref="AR52">
    <cfRule type="expression" dxfId="15" priority="52">
      <formula>AND($E52&lt;&gt;"",$AR52="")</formula>
    </cfRule>
  </conditionalFormatting>
  <conditionalFormatting sqref="AR66">
    <cfRule type="expression" dxfId="14" priority="51">
      <formula>AND($E66&lt;&gt;"",$AR66="")</formula>
    </cfRule>
  </conditionalFormatting>
  <conditionalFormatting sqref="AR28:AV37 AR42:AV51">
    <cfRule type="expression" dxfId="13" priority="19">
      <formula>OR(AY28="確認してください",AY28="金額が0円です")</formula>
    </cfRule>
    <cfRule type="expression" dxfId="12" priority="20">
      <formula>AND($E28&lt;&gt;"",$AR28="")</formula>
    </cfRule>
  </conditionalFormatting>
  <conditionalFormatting sqref="AR56:AV65">
    <cfRule type="expression" dxfId="11" priority="33">
      <formula>AND(E56&lt;&gt;"",AR56="")</formula>
    </cfRule>
  </conditionalFormatting>
  <conditionalFormatting sqref="AW28:AX37 AW42:AX51">
    <cfRule type="expression" dxfId="10" priority="18">
      <formula>OR(AY28="確認してください",AY28="金額が0円です")</formula>
    </cfRule>
    <cfRule type="expression" dxfId="9" priority="25">
      <formula>AND($E28&lt;&gt;"",$AW28="")</formula>
    </cfRule>
  </conditionalFormatting>
  <conditionalFormatting sqref="AW56:AX65">
    <cfRule type="expression" dxfId="8" priority="1">
      <formula>COUNTIF($E56,"*人件費*")</formula>
    </cfRule>
    <cfRule type="expression" dxfId="7" priority="15">
      <formula>AND($E56&lt;&gt;"",AW56="")</formula>
    </cfRule>
  </conditionalFormatting>
  <conditionalFormatting sqref="AY28:AY38 AY42:AY52">
    <cfRule type="expression" dxfId="6" priority="50">
      <formula>OR(AY28="金額が0円です",AY28="確認してください",AY28="空欄があります")</formula>
    </cfRule>
  </conditionalFormatting>
  <conditionalFormatting sqref="AY56:BC66">
    <cfRule type="expression" dxfId="5" priority="48">
      <formula>OR(AY56="確認してください",AY56="金額が0円です",AY56="空欄があります")</formula>
    </cfRule>
  </conditionalFormatting>
  <conditionalFormatting sqref="BA3">
    <cfRule type="expression" dxfId="4" priority="56">
      <formula>$BA$3=$AC$19</formula>
    </cfRule>
    <cfRule type="expression" dxfId="3" priority="57">
      <formula>$BA$3="お問い合わせください"</formula>
    </cfRule>
  </conditionalFormatting>
  <conditionalFormatting sqref="BA16">
    <cfRule type="expression" dxfId="2" priority="55">
      <formula>$BA$16&lt;$BA$23</formula>
    </cfRule>
  </conditionalFormatting>
  <conditionalFormatting sqref="BA23:BH24">
    <cfRule type="expression" dxfId="1" priority="16">
      <formula>$BA$23&gt;100000</formula>
    </cfRule>
  </conditionalFormatting>
  <conditionalFormatting sqref="BD42:BI52">
    <cfRule type="expression" dxfId="0" priority="49">
      <formula>AND(E42="その他",BD42="")</formula>
    </cfRule>
  </conditionalFormatting>
  <dataValidations count="7">
    <dataValidation type="whole" operator="greaterThanOrEqual" allowBlank="1" showErrorMessage="1" errorTitle="入力エラー" error="半角数字以外の文字は入力できません" sqref="AR42:AX51 AR28:AX37" xr:uid="{6447C974-74CE-4FD2-8CA9-F734BBF2FA13}">
      <formula1>0</formula1>
    </dataValidation>
    <dataValidation type="custom" allowBlank="1" showErrorMessage="1" errorTitle="入力できません" error="半角数字以外の文字は入力できません" sqref="AR56:AV65" xr:uid="{FD6EDC7E-EB7C-424B-8589-3C1AA8941D95}">
      <formula1>AND(ISNUMBER(AR56), AR56&gt;=0)</formula1>
    </dataValidation>
    <dataValidation type="decimal" operator="greaterThanOrEqual" allowBlank="1" showInputMessage="1" showErrorMessage="1" errorTitle="数量（日数）は実数で入力してください" error="実数以外の文字は入力できません。日数については１日に満たない場合、小数で入力してください。" sqref="AW56:AX65" xr:uid="{6179817D-1417-45F5-90F4-6F8F5B70BA08}">
      <formula1>0</formula1>
    </dataValidation>
    <dataValidation type="list" allowBlank="1" showInputMessage="1" showErrorMessage="1" sqref="E56:Q65" xr:uid="{DDBE1F68-59BB-41B0-A69F-BD5F49EFD46F}">
      <formula1>"設置用部材費,人件費　※単価は1人日あたりの単価を入力"</formula1>
    </dataValidation>
    <dataValidation type="custom" allowBlank="1" showInputMessage="1" showErrorMessage="1" errorTitle="入力できません" error="設置費区分で「人件費」が選択されているため、入力できません。品名・型番を入力する場合は「設置用部材費」を選択してください。" sqref="AA56:AH65" xr:uid="{814DBB8D-FC7F-4ABD-B1D8-FF41231D7E5D}">
      <formula1>E56&lt;&gt;"人件費　※単価は1人日あたりの単価を入力"</formula1>
    </dataValidation>
    <dataValidation type="custom" allowBlank="1" showInputMessage="1" showErrorMessage="1" errorTitle="入力エラー" error="設置費区分で「人件費」が選択されているため、入力できません。品名・型番を入力する場合は「設置用部材費」を選択してください。" sqref="AI56:AL65" xr:uid="{9ADFF5ED-AD42-4780-BCC8-69BB4D7CD000}">
      <formula1>E56&lt;&gt;"人件費　※単価は1人日あたりの単価を入力"</formula1>
    </dataValidation>
    <dataValidation type="decimal" operator="greaterThanOrEqual" allowBlank="1" showInputMessage="1" showErrorMessage="1" errorTitle="入力できません" error="「設置費区分」で人件費が選択された場合のみ入力することができます。半角数字以外の文字は入力できません。" sqref="AM56:AQ65" xr:uid="{0B2833D7-9327-4F5D-8DB0-809DD326E28F}">
      <formula1>0</formula1>
    </dataValidation>
  </dataValidations>
  <pageMargins left="0.7" right="0.7" top="0.75" bottom="0.75" header="0.3" footer="0.3"/>
  <pageSetup paperSize="9" scale="47" orientation="portrait" r:id="rId1"/>
  <rowBreaks count="1" manualBreakCount="1">
    <brk id="72" min="1" max="61"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FA1ECFC-247C-4921-9D1E-918F509D36AB}">
          <x14:formula1>
            <xm:f>DB!$B$16:$B$20</xm:f>
          </x14:formula1>
          <xm:sqref>E42:Q51</xm:sqref>
        </x14:dataValidation>
        <x14:dataValidation type="list" allowBlank="1" showInputMessage="1" showErrorMessage="1" xr:uid="{5EF02F48-817D-4D15-A136-C164BB651805}">
          <x14:formula1>
            <xm:f>DB!$B$4:$B$6</xm:f>
          </x14:formula1>
          <xm:sqref>E28:Q37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1AACB-54D3-42C4-BF25-F3DB82B504EC}">
  <sheetPr codeName="Sheet2"/>
  <dimension ref="A1:H35"/>
  <sheetViews>
    <sheetView workbookViewId="0">
      <selection activeCell="E66" sqref="E66:BC85"/>
    </sheetView>
  </sheetViews>
  <sheetFormatPr defaultRowHeight="15" x14ac:dyDescent="0.45"/>
  <cols>
    <col min="1" max="1" width="3.09765625" style="1" customWidth="1"/>
    <col min="2" max="6" width="8.796875" style="1"/>
    <col min="7" max="7" width="9.5" style="1" customWidth="1"/>
    <col min="8" max="8" width="8.796875" style="2" customWidth="1"/>
    <col min="9" max="16384" width="8.796875" style="1"/>
  </cols>
  <sheetData>
    <row r="1" spans="1:8" x14ac:dyDescent="0.45">
      <c r="B1" s="1" t="s">
        <v>46</v>
      </c>
      <c r="C1" s="168" t="s">
        <v>47</v>
      </c>
      <c r="D1" s="168"/>
      <c r="E1" s="168"/>
    </row>
    <row r="3" spans="1:8" x14ac:dyDescent="0.45">
      <c r="B3" s="3" t="s">
        <v>48</v>
      </c>
      <c r="C3" s="3"/>
      <c r="G3" s="3" t="s">
        <v>49</v>
      </c>
      <c r="H3" s="4" t="s">
        <v>50</v>
      </c>
    </row>
    <row r="4" spans="1:8" x14ac:dyDescent="0.45">
      <c r="A4" s="1">
        <v>1</v>
      </c>
      <c r="B4" s="1" t="s">
        <v>16</v>
      </c>
      <c r="G4" s="1" t="s">
        <v>51</v>
      </c>
      <c r="H4" s="2">
        <v>250000</v>
      </c>
    </row>
    <row r="5" spans="1:8" x14ac:dyDescent="0.45">
      <c r="A5" s="1">
        <v>2</v>
      </c>
      <c r="B5" s="1" t="s">
        <v>34</v>
      </c>
      <c r="G5" s="1" t="s">
        <v>52</v>
      </c>
      <c r="H5" s="2">
        <v>400000</v>
      </c>
    </row>
    <row r="6" spans="1:8" x14ac:dyDescent="0.45">
      <c r="A6" s="1">
        <v>3</v>
      </c>
      <c r="B6" s="1" t="s">
        <v>22</v>
      </c>
      <c r="G6" s="1" t="s">
        <v>53</v>
      </c>
      <c r="H6" s="2">
        <v>550000</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3" t="s">
        <v>54</v>
      </c>
      <c r="C15" s="3"/>
    </row>
    <row r="16" spans="1:8" x14ac:dyDescent="0.45">
      <c r="A16" s="1">
        <v>1</v>
      </c>
      <c r="B16" s="1" t="s">
        <v>55</v>
      </c>
    </row>
    <row r="17" spans="1:2" x14ac:dyDescent="0.45">
      <c r="A17" s="1">
        <v>2</v>
      </c>
      <c r="B17" s="1" t="s">
        <v>56</v>
      </c>
    </row>
    <row r="18" spans="1:2" x14ac:dyDescent="0.45">
      <c r="A18" s="1">
        <v>3</v>
      </c>
      <c r="B18" s="1" t="s">
        <v>57</v>
      </c>
    </row>
    <row r="19" spans="1:2" x14ac:dyDescent="0.45">
      <c r="A19" s="1">
        <v>4</v>
      </c>
      <c r="B19" s="1" t="s">
        <v>58</v>
      </c>
    </row>
    <row r="20" spans="1:2" x14ac:dyDescent="0.45">
      <c r="A20" s="1">
        <v>5</v>
      </c>
      <c r="B20" s="1" t="s">
        <v>59</v>
      </c>
    </row>
    <row r="21" spans="1:2" x14ac:dyDescent="0.45">
      <c r="A21" s="1">
        <v>6</v>
      </c>
    </row>
    <row r="22" spans="1:2" x14ac:dyDescent="0.45">
      <c r="A22" s="1">
        <v>7</v>
      </c>
    </row>
    <row r="23" spans="1:2" x14ac:dyDescent="0.45">
      <c r="A23" s="1">
        <v>8</v>
      </c>
    </row>
    <row r="24" spans="1:2" x14ac:dyDescent="0.45">
      <c r="A24" s="1">
        <v>9</v>
      </c>
    </row>
    <row r="25" spans="1:2" x14ac:dyDescent="0.45">
      <c r="A25" s="1">
        <v>10</v>
      </c>
    </row>
    <row r="26" spans="1:2" x14ac:dyDescent="0.45">
      <c r="A26" s="1">
        <v>11</v>
      </c>
    </row>
    <row r="27" spans="1:2" x14ac:dyDescent="0.45">
      <c r="A27" s="1">
        <v>12</v>
      </c>
    </row>
    <row r="28" spans="1:2" x14ac:dyDescent="0.45">
      <c r="A28" s="1">
        <v>13</v>
      </c>
    </row>
    <row r="29" spans="1:2" x14ac:dyDescent="0.45">
      <c r="A29" s="1">
        <v>14</v>
      </c>
    </row>
    <row r="30" spans="1:2" x14ac:dyDescent="0.45">
      <c r="A30" s="1">
        <v>15</v>
      </c>
    </row>
    <row r="31" spans="1:2" x14ac:dyDescent="0.45">
      <c r="A31" s="1">
        <v>16</v>
      </c>
    </row>
    <row r="32" spans="1:2" x14ac:dyDescent="0.45">
      <c r="A32" s="1">
        <v>17</v>
      </c>
    </row>
    <row r="33" spans="1:1" x14ac:dyDescent="0.45">
      <c r="A33" s="1">
        <v>18</v>
      </c>
    </row>
    <row r="34" spans="1:1" x14ac:dyDescent="0.45">
      <c r="A34" s="1">
        <v>19</v>
      </c>
    </row>
    <row r="35" spans="1:1" x14ac:dyDescent="0.45">
      <c r="A35" s="1">
        <v>20</v>
      </c>
    </row>
  </sheetData>
  <sheetProtection algorithmName="SHA-512" hashValue="3PuRv5okt1mZ8LQZq8ng0Utj1yAalXcnBnGiOmcXQZriBBe8ylSvdj4G0PKrkuEDMc/jxpxQRa694Vmj+JpYuw==" saltValue="9YJyhdmidj+/GfMJQrFYGg==" spinCount="100000" sheet="1" objects="1" scenarios="1"/>
  <mergeCells count="1">
    <mergeCell ref="C1:E1"/>
  </mergeCells>
  <phoneticPr fontId="3"/>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明細書</vt:lpstr>
      <vt:lpstr>DB</vt:lpstr>
      <vt:lpstr>明細書!Print_Area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2025-09-11T05:00:06Z</dcterms:created>
  <dcterms:modified xsi:type="dcterms:W3CDTF">2025-09-11T05:00:31Z</dcterms:modified>
</cp:coreProperties>
</file>